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30" windowWidth="23940" windowHeight="10785"/>
  </bookViews>
  <sheets>
    <sheet name="Приложение 1" sheetId="1" r:id="rId1"/>
    <sheet name="Лист1" sheetId="2" r:id="rId2"/>
    <sheet name="Лист2" sheetId="3" r:id="rId3"/>
    <sheet name="Лист3" sheetId="4" r:id="rId4"/>
  </sheets>
  <definedNames>
    <definedName name="_xlnm._FilterDatabase" localSheetId="0" hidden="1">'Приложение 1'!$A$2:$J$51</definedName>
    <definedName name="_xlnm.Print_Area" localSheetId="0">'Приложение 1'!$A$1:$FS$76</definedName>
    <definedName name="_xlnm.Print_Titles" localSheetId="0">'Приложение 1'!$6:$6</definedName>
  </definedNames>
  <calcPr calcId="114210" fullCalcOnLoad="1"/>
</workbook>
</file>

<file path=xl/calcChain.xml><?xml version="1.0" encoding="utf-8"?>
<calcChain xmlns="http://schemas.openxmlformats.org/spreadsheetml/2006/main">
  <c r="I16" i="1"/>
  <c r="I20"/>
  <c r="I19"/>
  <c r="I18"/>
  <c r="H32" i="4"/>
  <c r="G32"/>
  <c r="H27"/>
  <c r="H36"/>
  <c r="G27"/>
  <c r="G36"/>
  <c r="J21" i="2"/>
  <c r="J20"/>
  <c r="J19"/>
  <c r="J18"/>
  <c r="J17"/>
  <c r="J16"/>
  <c r="J15"/>
  <c r="J14"/>
  <c r="J21" i="1"/>
  <c r="J20"/>
  <c r="J19"/>
  <c r="J18"/>
</calcChain>
</file>

<file path=xl/sharedStrings.xml><?xml version="1.0" encoding="utf-8"?>
<sst xmlns="http://schemas.openxmlformats.org/spreadsheetml/2006/main" count="2375" uniqueCount="411">
  <si>
    <t xml:space="preserve">Постановление Правительства Ленинградской области от 14 ноября 2013 года N 405 "Об утверждении государственной программы Ленинградской области "Развитие здравоохранения в Ленинградской области" (далее - постановление Правительства Ленинградской области от 14 ноября 2013 года N 405)
подпрограмма "Профилактика заболеваний и формирование здорового образа жизни. Развитие первичной медико-санитарной помощи", основное мероприятие "Профилактика заболеваний и формирование здорового образа жизни" Плана реализации государственной программы
</t>
  </si>
  <si>
    <t>Постановление Правительства Ленинградской области от 14.11.2013 № 405 (Подпрограмма "Профилактика заболеваний и формирование здорового образа жизни. Развитие первичной медико-санитарной помощи", основное мероприятие «Совершенствование механизмов обеспечения населения лекарственными препаратами, медицинскими изделиями, специализированными продуктами лечебного питания для детей-инвалидов в амбулаторных условиях» Плана реализации государственной программы)</t>
  </si>
  <si>
    <t>594,28 план с изм. 637,397</t>
  </si>
  <si>
    <t>54,8                           81,0</t>
  </si>
  <si>
    <t xml:space="preserve">В рамках реализации мероприятия в отчетном периоде заключен контракт с ООО «Лечебно-диагностический центр  Международного института биологических систем имени Сергея Березина» по проведению радиохирургического лечения на аппарате Гамма-нож и Кибер-нож для пациентов с опухолями, сосудистыми и функциональными заболеваниями головного мозга и меланомой сосудистой оболочки глаза. В 2016 году  жителям Ленинградской области проведено 55 операций с использованием аппарата Гамма-нож и 10 операции с использованием Кибер-ножа на общую сумму 11 980,0 тыс. руб. Это 65 спасенных жизней. В этом учреждении проведена 300 пациентам области компьютерная томография на сумму 8478,3 тыс. руб. Заключен контракт на лечение ВИЧ-инфициорованных жителей Ленинградской области в ГБУЗ "Городская инфекционная  больница им. С.П.Боткина" на 4290 койко-дней. За 12 мес. 2016 года получили лечение 143 пациента,  на сумму 25567,0 тыс. рублей. Продолжена работа по выявлению, в том числе в рамках диспансеризации пациентов со злокачественными новообразованиями. Осуществляется работа направленная на повышения качества диспансеризации и диспансерного наблюдения за пациентами, увеличение количества своевременного оказания высокотехнологичной медицинской помощи. Впервые за многие годы мы говорим о снижении смертности населения области от новообразований. Это следствие комплексной работы. Одним из ее индикаторов является «Доля ЗНО, выявленных впервые на ранних стадиях (I-II стадии)». В 2016 году он составил 54,8% (при целевом 54,5%). </t>
  </si>
  <si>
    <t>Осуществление выплат единовременного пособия выпускникам медицинских высших и средних учебных заведений, впервые поступающим на работу в учреждения здравоохранения Ленинградской области</t>
  </si>
  <si>
    <t>Осуществление мер социальной поддержки медицинских работников дефицитных специальностей</t>
  </si>
  <si>
    <t>Социальная поддержка молодых специалистов Ленинградской области</t>
  </si>
  <si>
    <t>Осуществление единовременных выплат медицинским работникам</t>
  </si>
  <si>
    <t>Оказание специализированной медицинской помощи при ВИЧ-инфекциях, венерических, онкологических и сосудистых заболеваниях, не входящей в Территориальную программу обязательного медицинского страхования, жителям Ленинградской области в медицинских организациях других субъектов Российской Федерации</t>
  </si>
  <si>
    <t>Постановление Правительства Ленинградской области от 14.11.2013 № 405 ( Подпрограмма "Совершенствование оказания специализированной, включая высокотехнологичную, медицинской помощи", основное мероприятие "Совершенствование оказания специализированной медицинской помощи, скорой, в том числе скорой специализированной, медицинской помощи, медицинской эвакуации" Плана реализации государственной программы)</t>
  </si>
  <si>
    <t>Осуществление мероприятий, направленных на укрепление материально-технической базы учреждений здравоохранения Ленинградской области</t>
  </si>
  <si>
    <t>Постановление Правительства Ленинградской области от 14.11.2013 № 405 (Подпрограмма "Совершенствование оказания специализированной, включая высокотехнологичную, медицинской помощи", основное мероприятие "Совершенствование оказания специализированной медицинской помощи, скорой, в том числе скорой специализированной, медицинской помощи, медицинской эвакуации" Плана реализации государственной программы)</t>
  </si>
  <si>
    <t>Реализация мероприятий, направленных на укрепление материально-технической базы учреждений здравоохранения (акушерства, педиатрии, гинекологии)</t>
  </si>
  <si>
    <t>Постановление Правительства Ленинградской области от 14.11.2013 № 405 ( Подпрорамма «Охрана здоровья матери и ребенка», основное мероприятие "Выхаживание детей с экстремально низкой массой тела" Плана реализации государственной программы)</t>
  </si>
  <si>
    <t>Строительство и ввод в эксплуатацию перинатального центра, в том числе  проектные работы</t>
  </si>
  <si>
    <t>Постановление Правительства Ленинградской области от 14.11.2013 № 405 (Подпрограмма "Модернизация здравоохранения Ленинградской области в части мероприятий по проектированию, строительству и вводу в эксплуатацию перинатального центра",  Основное мероприятие "Проектирование, строительство и ввод в эксплуатацию перинатального центра" Плана реализации государственной программы)</t>
  </si>
  <si>
    <t xml:space="preserve">Реализация комплекса мер, направленных на профилактику абортов    </t>
  </si>
  <si>
    <t>Постановлением Правительства Ленинградской области от 30.12.2015 № 524 «О территориальной программе государственных гарантий бесплатного оказания гражданам медицинской помощи в Ленинградской области на 2016 год и на плановый период 2017 и 2018 годов»</t>
  </si>
  <si>
    <t>40.2</t>
  </si>
  <si>
    <t xml:space="preserve">Реализация комплекса мер в рамках территориальной программы государственных гарантий бесплатного оказания гражданам медицинской помощи в Ленинградской области. </t>
  </si>
  <si>
    <t xml:space="preserve">При бесплодии широко применяется ЭКО. За 12 месяцев 2016 года направлено 791 женщина на процедуру ЭКО/ИКСИ за счет средств обязательного медицинского страхования, прошли процедуру 601 женщина. Всего на 2016 год выделено 621 квота за счет средств ОМС. В 2016г.  </t>
  </si>
  <si>
    <t>Расчет произведен в полном объеме</t>
  </si>
  <si>
    <t>* Утверждено областным законом №51-ОЗ от 07 июля 2016г. Расчет произведен в полном объеме</t>
  </si>
  <si>
    <t xml:space="preserve"> Основные тенденции структурных преобразований в организации медицинской помощи связаны с развитием первичной медико-санитарной помощи с максимальным приближением ее к местам проживания граждан, а также централизацией оказания специализированной помощи.
Продолжается реализация стратегии создания подразделений ЛПУ первичной медико-санитарной помощи в шаговой доступности. Для оказания медицинской помощи сельскому населению в районах области функционирует 18 передвижных амбулаторий и 2 передвижных амбулаторных комплекса (в Выборгском и Тосненском районах). 
В населенных пунктах, где отсутствуют  медицинские учреждения организовано 595 домовых хозяйства, оснащенные набором для оказания первой помощи. Продолжается оказание специализированной медицинской помощи жителям Ленинградской области в 4 сосудистых и 26 травмоцентрах. Используется санитарная авиация для оказания экстренной медицинской помощи, на 30 июня зарегистрировано  более 130 вылетов в районы Ленинградской области для оказания экстренной медицинской помощи. За 6 мес. 2016г. ВМП получили 6425 жителей Ленинградской области, в т.ч. -738 детей. Из указанного числа 2538  человек  получили  ВМП за счет средств обязательного медицинского страхования (ОМС). 
</t>
  </si>
  <si>
    <t>Н.П. Емельянов</t>
  </si>
  <si>
    <t>Заместитель председателя Комитета финансов Ленинградской области</t>
  </si>
  <si>
    <t xml:space="preserve">       Л.В. Королева</t>
  </si>
  <si>
    <t xml:space="preserve">              С.В. Вылегжанин</t>
  </si>
  <si>
    <t>Заместитель Председателя Правительства Ленинградской области по социальным вопросам</t>
  </si>
  <si>
    <t xml:space="preserve">Председатель Комитета по здравоохранению Ленинградской области </t>
  </si>
  <si>
    <t xml:space="preserve">Реализация комплекса мер по совершенствованию оплаты труда отдельных категорий работников учреждений здравоохранения Ленинградской области, предусмотренных Планом  мероприятий ("дорожной картой") "Изменения
в отраслях социальной сферы, направленные на повышение эффективности здравоохранения в Ленинградской области"
</t>
  </si>
  <si>
    <t xml:space="preserve">Проводится санитарно-просветительная работа срели населения в СМИ, по телевидению, разъяснительная работа в женских консультациях, при проведении профилактических осмотров в образовательных учреждениях по планированию беременности и исключению нежелательной беременности. За 12 месяцев 2016 года психологами женских консультаций медицинских организаций Ленинградской области проконсультировано 199 беременных женщин, обратившихся на аборт, из них 22 женщины сохранили беременность. Осуществляется строительство перинатального центра в Ленинградской области (г. Гатчина), в котором будет функционировать кабинет медико-психологической и социально-правовой помощи женщинам, оказавшимся в трудной жизненной ситуации.   
</t>
  </si>
  <si>
    <t xml:space="preserve">Постановление Правительства Ленинградской области от 14.11.2013 № 405  Подпрограмма "Кадровое обеспечение системы здравоохранения" Основное мероприятие "Государственная поддержка отдельных категорий медицинских работников" Плана реализации государственной программы);
Постановление Правительства Ленинградской области от 14.02.2012 N 46 "Об осуществлении единовременных компенсационных выплат медицинским работникам"
</t>
  </si>
  <si>
    <t>Осуществляются  софинансирование с ТФ ОМС Ленинградской области 60% единовременных компенсационных выплат по 1 миллиону рублей. Финансирование из бюджета Ленинградской области - 40%. В 2016 году единовременные компенсационные выплаты предоставлены 135 чел.</t>
  </si>
  <si>
    <t>Постановление Правительства Ленинградской области от 14.11.2013 № 405 Подпрограмма "Кадровое обеспечение системы здравоохранения" Основное мероприятие "Государственная поддержка отдельных категорий медицинских работников"Плана реализации государственной программы.</t>
  </si>
  <si>
    <t>Комитет финансов Ленинградской области</t>
  </si>
  <si>
    <t>(наименование органа, исполняющего бюджет)</t>
  </si>
  <si>
    <t xml:space="preserve"> за период с 18.11.2015 по 30.06.2016 г.</t>
  </si>
  <si>
    <t>Дата печати 21.07.2016 (17:17:48)</t>
  </si>
  <si>
    <t>Бюджет: Областной бюджет Ленинградской области</t>
  </si>
  <si>
    <t>Тип бланка расходов: Смета, Платные услуги, Фонды, ПНО, Бюджетное учреждение, Автономное учреждение</t>
  </si>
  <si>
    <t>КЦСР: 5100000000,5110000000,5110100000,5110100160,5110100170,5110110670,5110200000,5110210650,5110251790,5110300000,5110303230,5110310660,5110310680,5110310910,5110330930,5110351300,5110351330,5110351610,5110354600,5120000000,5120100000,5120100160,5120100170,5120103440,5120110670,5120110790,5120200000,5120250720,5120251740,5120253820,51202R0720,5120300000,5120300170,5120310820,5120313290,5120354020,5130000000,5130100000,5130110670,5130112840,5130112850,5130200000,5130210670,5140000000,5140100000,5140100160,5140100170,5140108010,5140110670,5140110860,5150000000,5150100000,5150100170,5150110670,5160000000,5160100000,5160110900,5160200000,5160203020,5160203150,5160203450,5160203470,5160204190,5160251360,51602R1360,5170000000,5170100000,5170173040,5170200000,5170273030,5170273060,5170274440,5180000000,5180100000,5180104040,5180104180,5180104230,5180200000,5180204040,5180204280,5180207400,5190000000,5190100000,5190106960,51Б0000000,51Г0000000,51Д0000000,51Ж0000000</t>
  </si>
  <si>
    <t>Доп. ЭК: 7000005980</t>
  </si>
  <si>
    <t>руб.</t>
  </si>
  <si>
    <t>КФСР</t>
  </si>
  <si>
    <t>КЦСР</t>
  </si>
  <si>
    <t>Наименование КЦСР</t>
  </si>
  <si>
    <t>КВР</t>
  </si>
  <si>
    <t>КОСГУ</t>
  </si>
  <si>
    <t>КВСР</t>
  </si>
  <si>
    <t>Доп. ЭК</t>
  </si>
  <si>
    <t>Ассигнования 2016 год</t>
  </si>
  <si>
    <t>Всего выбытий (бух.уч.)</t>
  </si>
  <si>
    <t>% испонения 2016</t>
  </si>
  <si>
    <t>0909</t>
  </si>
  <si>
    <t>5160110900</t>
  </si>
  <si>
    <t>Мероприятия по организации профессиональных праздников и конкурсов профессионального мастерства</t>
  </si>
  <si>
    <t>244</t>
  </si>
  <si>
    <t>290</t>
  </si>
  <si>
    <t>986</t>
  </si>
  <si>
    <t>7000005980</t>
  </si>
  <si>
    <t>5160203020</t>
  </si>
  <si>
    <t>313</t>
  </si>
  <si>
    <t>262</t>
  </si>
  <si>
    <t>5160203150</t>
  </si>
  <si>
    <t>Осуществление единовременных компенсационных выплат средним медицинским работникам</t>
  </si>
  <si>
    <t>5160203450</t>
  </si>
  <si>
    <t>5160203470</t>
  </si>
  <si>
    <t>5160251360</t>
  </si>
  <si>
    <t>51602R1360</t>
  </si>
  <si>
    <t>Итого</t>
  </si>
  <si>
    <t>Дата печати 21.07.2016 (17:21:16)</t>
  </si>
  <si>
    <t>0412</t>
  </si>
  <si>
    <t>5140108010</t>
  </si>
  <si>
    <t>Взнос в уставный капитал открытого акционерного общества "Отель "Звездный"</t>
  </si>
  <si>
    <t>452</t>
  </si>
  <si>
    <t>530</t>
  </si>
  <si>
    <t>801</t>
  </si>
  <si>
    <t>0000000000</t>
  </si>
  <si>
    <t>0501</t>
  </si>
  <si>
    <t>5160204190</t>
  </si>
  <si>
    <t>Приобретение жилья для медицинских работников</t>
  </si>
  <si>
    <t>414</t>
  </si>
  <si>
    <t>310</t>
  </si>
  <si>
    <t>0901</t>
  </si>
  <si>
    <t>5120100160</t>
  </si>
  <si>
    <t>Расходы на обеспечение деятельности государственных казенных учреждений</t>
  </si>
  <si>
    <t>111</t>
  </si>
  <si>
    <t>211</t>
  </si>
  <si>
    <t>112</t>
  </si>
  <si>
    <t>212</t>
  </si>
  <si>
    <t>119</t>
  </si>
  <si>
    <t>213</t>
  </si>
  <si>
    <t>242</t>
  </si>
  <si>
    <t>221</t>
  </si>
  <si>
    <t>225</t>
  </si>
  <si>
    <t>226</t>
  </si>
  <si>
    <t>340</t>
  </si>
  <si>
    <t>222</t>
  </si>
  <si>
    <t>223</t>
  </si>
  <si>
    <t>851</t>
  </si>
  <si>
    <t>852</t>
  </si>
  <si>
    <t>853</t>
  </si>
  <si>
    <t xml:space="preserve">Заместитель председателя Комитета финансов Ленинградской области </t>
  </si>
  <si>
    <t xml:space="preserve">       Н.П. Емельянов</t>
  </si>
  <si>
    <t>Л.В. Королева</t>
  </si>
  <si>
    <t>5120100170</t>
  </si>
  <si>
    <t>Предоставление государственным бюджетным и автономным учреждениям субсидий</t>
  </si>
  <si>
    <t>611</t>
  </si>
  <si>
    <t>241</t>
  </si>
  <si>
    <t>1002710041</t>
  </si>
  <si>
    <t>1002710710</t>
  </si>
  <si>
    <t>1002710712</t>
  </si>
  <si>
    <t>1002710714</t>
  </si>
  <si>
    <t>1002710715</t>
  </si>
  <si>
    <t>1002710716</t>
  </si>
  <si>
    <t>1002710718</t>
  </si>
  <si>
    <t>1002710719</t>
  </si>
  <si>
    <t>1002710721</t>
  </si>
  <si>
    <t>1002710726</t>
  </si>
  <si>
    <t>1002710728</t>
  </si>
  <si>
    <t>1002710729</t>
  </si>
  <si>
    <t>1002710731</t>
  </si>
  <si>
    <t>1002710732</t>
  </si>
  <si>
    <t>1002710733</t>
  </si>
  <si>
    <t>1002710734</t>
  </si>
  <si>
    <t>1002710735</t>
  </si>
  <si>
    <t>1002710736</t>
  </si>
  <si>
    <t>1002710737</t>
  </si>
  <si>
    <t>1002710738</t>
  </si>
  <si>
    <t>1002710739</t>
  </si>
  <si>
    <t>621</t>
  </si>
  <si>
    <t>1002710727</t>
  </si>
  <si>
    <t>5120110670</t>
  </si>
  <si>
    <t>Мероприятия, направленные на укрепление материально-технической базы учреждений здравоохранения</t>
  </si>
  <si>
    <t>243</t>
  </si>
  <si>
    <t>612</t>
  </si>
  <si>
    <t>1002710043</t>
  </si>
  <si>
    <t>1002710044</t>
  </si>
  <si>
    <t>1002710045</t>
  </si>
  <si>
    <t>1002710720</t>
  </si>
  <si>
    <t>622</t>
  </si>
  <si>
    <t>5120110790</t>
  </si>
  <si>
    <t>5120250720</t>
  </si>
  <si>
    <t>В соответствии с порядком установления и выплаты единовременного пособия выпускникам медицинских высших и средних учебных заведений, поступающим на работу в учреждения здравоохранения Ленинградской области размер единовременного пособия для врача составляет 30 000 рублей, для среднего медицинского работника 15 000 рублей. За    2016 год выплачено единовременное пособие выпускникам медицинских высших и средних учебных заведений, поступивших на работу в учреждения здравоохранения Ленинградской области - 134 врачам и 196 средним медицинским работникам.</t>
  </si>
  <si>
    <t>Установлены ежегодные выплаты в размере 120 тысяч рублей. В список дефицитных специальностей вошли: врачи-анестезиологи-реаниматологи, врачи-неонатологи, врачи-психиатры, врачи-психотерапевты, врачи-фтизиатры стационаров.                                                                                                                     В  2016 году оказана социальная поддержка медицинских работников дефицитных специальностей - 444 чел.</t>
  </si>
  <si>
    <t>46,18*</t>
  </si>
  <si>
    <t xml:space="preserve">* Финансовые средства переведены на подпрограмму  "Укрепление материально-технической базы медицинских организаций". Внесены изменения в "Госпрограмму". Утверждено областным законом №51-ОЗ от 07 июля 2016г.                 В рамках 
Территориальной программы государственных гарантий бесплатного оказания гражданам медицинской помощи в Ленинградской области.
</t>
  </si>
  <si>
    <t xml:space="preserve">  Приказ комитета по здравоохранению Ленинградской области от 11.12.2015 N 23 "Об организации оказания медицинской помощи пострадавшим при дорожно-транспортных происшествиях на территории Ленинградской области. Постановлением Правительства Ленинградской области от 30.12.2015 № 524 «О территориальной программе государственных гарантий бесплатного оказания гражданам медицинской помощи в Ленинградской области на 2016 год и на плановый период 2017 и 2018 годов».
</t>
  </si>
  <si>
    <t>Финансовое обеспечение закупок антивирусных препаратов для профилактики и лечения лиц, инфицированных вирусами иммунодефицита человека и гепатитов B и C</t>
  </si>
  <si>
    <t>5120251740</t>
  </si>
  <si>
    <t>Финансовое обеспечение закупок антибактериальных и противотуберкулезных лекарственных препаратов (второго ряда), применяемых при лечении больных туберкулезом с множественной лекарственной устойчивостью возбудителя, и диагностических средств для выявления, определения чувствительности микобактерии туберкулеза и мониторинга лечения больных туберкулезом с множественной лекарственной устойчивостью возбудителя</t>
  </si>
  <si>
    <t>5120253820</t>
  </si>
  <si>
    <t>Реализация отдельных мероприятий государственной программы Российской Федерации "Развитие здравоохранения"</t>
  </si>
  <si>
    <t>51202R0720</t>
  </si>
  <si>
    <t>5120300170</t>
  </si>
  <si>
    <t>1002910043</t>
  </si>
  <si>
    <t>1002910044</t>
  </si>
  <si>
    <t>1002910045</t>
  </si>
  <si>
    <t>1002910715</t>
  </si>
  <si>
    <t>1002910049</t>
  </si>
  <si>
    <t>5120310820</t>
  </si>
  <si>
    <t>Мероприятия, направленные на оказание высокотехнологичной медицинской помощи детям в медицинских организациях других субъектов Российской Федерации</t>
  </si>
  <si>
    <t>5130210670</t>
  </si>
  <si>
    <t>5150100170</t>
  </si>
  <si>
    <t>1002810710</t>
  </si>
  <si>
    <t>1002810712</t>
  </si>
  <si>
    <t>1002810714</t>
  </si>
  <si>
    <t>1002810715</t>
  </si>
  <si>
    <t>1002810718</t>
  </si>
  <si>
    <t>1002810724</t>
  </si>
  <si>
    <t>1002810726</t>
  </si>
  <si>
    <t>1002810728</t>
  </si>
  <si>
    <t>1002810729</t>
  </si>
  <si>
    <t>1002810731</t>
  </si>
  <si>
    <t>1002810732</t>
  </si>
  <si>
    <t>1002810733</t>
  </si>
  <si>
    <t xml:space="preserve">ОТЧЕТ
Комитет по здравоохранению Ленинградской области 
(наименование органа исполнительной власти Ленинградской области, ответственного за исполнение мероприятий)
о ходе выполнения плана мероприятий органов исполнительной власти
Ленинградской области, направленных на достижение целевых
показателей, содержащихся в указах Президента Российской
Федерации от 7 мая 2012 года N 596 - 601, 606,
на "01"апреля 2017 года (отчетная дата).
</t>
  </si>
  <si>
    <t>Полные реквизиты документов, содержащих мероприятие</t>
  </si>
  <si>
    <t>1002810734</t>
  </si>
  <si>
    <t>1002810736</t>
  </si>
  <si>
    <t>1002810737</t>
  </si>
  <si>
    <t>1002810738</t>
  </si>
  <si>
    <t>1002810739</t>
  </si>
  <si>
    <t>5180104040</t>
  </si>
  <si>
    <t>Проектирование, строительство и реконструкция объектов здравоохранения Ленинградской области</t>
  </si>
  <si>
    <t>981</t>
  </si>
  <si>
    <t>7111001000</t>
  </si>
  <si>
    <t>5190106960</t>
  </si>
  <si>
    <t>Субсидии Государственной корпорации "Ростех"</t>
  </si>
  <si>
    <t>630</t>
  </si>
  <si>
    <t>0902</t>
  </si>
  <si>
    <t>5110100160</t>
  </si>
  <si>
    <t>224</t>
  </si>
  <si>
    <t>5110100170</t>
  </si>
  <si>
    <t>1002510041</t>
  </si>
  <si>
    <t>1002510710</t>
  </si>
  <si>
    <t>1002510712</t>
  </si>
  <si>
    <t>1002510714</t>
  </si>
  <si>
    <t>1002510715</t>
  </si>
  <si>
    <t>1002510716</t>
  </si>
  <si>
    <t>1002510717</t>
  </si>
  <si>
    <t>1002510718</t>
  </si>
  <si>
    <t>1002510719</t>
  </si>
  <si>
    <t>1002510721</t>
  </si>
  <si>
    <t>1002510724</t>
  </si>
  <si>
    <t>1002510726</t>
  </si>
  <si>
    <t>1002510728</t>
  </si>
  <si>
    <t>1002510729</t>
  </si>
  <si>
    <t>1002510731</t>
  </si>
  <si>
    <t>1002510732</t>
  </si>
  <si>
    <t>1002510733</t>
  </si>
  <si>
    <t>1002510734</t>
  </si>
  <si>
    <t>1002510735</t>
  </si>
  <si>
    <t>1002510736</t>
  </si>
  <si>
    <t>1002510737</t>
  </si>
  <si>
    <t>1002510738</t>
  </si>
  <si>
    <t>1002510739</t>
  </si>
  <si>
    <t>1002510727</t>
  </si>
  <si>
    <t>5110110670</t>
  </si>
  <si>
    <t>5110210650</t>
  </si>
  <si>
    <t>Мероприятия, направленные на формирование здорового образа жизни у населения Российской Федерации, включая сокращение потребления алкоголя и табака</t>
  </si>
  <si>
    <t>5110251790</t>
  </si>
  <si>
    <t>Реализация мероприятий по профилактике ВИЧ-инфекции и гепатитов B и C</t>
  </si>
  <si>
    <t>5110303230</t>
  </si>
  <si>
    <t>Обеспечение лекарственными препаратами жителей Ленинградской области, страдающих жизнеугрожающими и хроническими прогрессирующими редкими (орфанными) заболеваниями</t>
  </si>
  <si>
    <t>323</t>
  </si>
  <si>
    <t>5110310680</t>
  </si>
  <si>
    <t>Мероприятия, направленные на организацию услуг по приему, хранению, доставке и передаче лекарственных средств, медицинских изделий, специализированных продуктов лечебного питания в аптеки и медицинские организации Ленинградской области</t>
  </si>
  <si>
    <t>5110310910</t>
  </si>
  <si>
    <t>Обеспечение лекарственными препаратами и медицинскими изделиями граждан в соответствии с перечнем групп населения и категорий заболеваний, которые в соответствии с законодательством Российской Федерации отпускаются по рецептам врачей бесплатно</t>
  </si>
  <si>
    <t>5110351610</t>
  </si>
  <si>
    <t>Реализация отдельных полномочий в области лекарственного обеспечения</t>
  </si>
  <si>
    <t>5110354600</t>
  </si>
  <si>
    <t>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</si>
  <si>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5130112840</t>
  </si>
  <si>
    <t>Закупка медицинского оборудования и расходных материалов для неонатального и аудиологического скрининга</t>
  </si>
  <si>
    <t>5130112850</t>
  </si>
  <si>
    <t>Закупка оборудования и расходных материалов для проведения пренатальной (дородовой) диагностики нарушений развития ребенка</t>
  </si>
  <si>
    <t>5180104230</t>
  </si>
  <si>
    <t>Приобретение объектов недвижимого имущества для нужд здравоохранения Ленинградской области</t>
  </si>
  <si>
    <t>0903</t>
  </si>
  <si>
    <t>1002610041</t>
  </si>
  <si>
    <t>1002610712</t>
  </si>
  <si>
    <t>1002610715</t>
  </si>
  <si>
    <t>1002610718</t>
  </si>
  <si>
    <t>1002610719</t>
  </si>
  <si>
    <t>1002610726</t>
  </si>
  <si>
    <t>1002610728</t>
  </si>
  <si>
    <t>1002610729</t>
  </si>
  <si>
    <t>1002610731</t>
  </si>
  <si>
    <t>1002610732</t>
  </si>
  <si>
    <t>1002610733</t>
  </si>
  <si>
    <t>1002610734</t>
  </si>
  <si>
    <t>1002610735</t>
  </si>
  <si>
    <t>1002610736</t>
  </si>
  <si>
    <t>1002610737</t>
  </si>
  <si>
    <t>1002610738</t>
  </si>
  <si>
    <t>1002610739</t>
  </si>
  <si>
    <t>0904</t>
  </si>
  <si>
    <t>1003010043</t>
  </si>
  <si>
    <t>1003010044</t>
  </si>
  <si>
    <t>1003010710</t>
  </si>
  <si>
    <t>1003010712</t>
  </si>
  <si>
    <t>1003010714</t>
  </si>
  <si>
    <t>1003010715</t>
  </si>
  <si>
    <t>1003010716</t>
  </si>
  <si>
    <t>1003010717</t>
  </si>
  <si>
    <t>1003010725</t>
  </si>
  <si>
    <t>1003010726</t>
  </si>
  <si>
    <t>1003010728</t>
  </si>
  <si>
    <t>1003010729</t>
  </si>
  <si>
    <t>1003010731</t>
  </si>
  <si>
    <t>1003010732</t>
  </si>
  <si>
    <t>1003010733</t>
  </si>
  <si>
    <t>1003010734</t>
  </si>
  <si>
    <t>1003010735</t>
  </si>
  <si>
    <t>1003010736</t>
  </si>
  <si>
    <t>1003010737</t>
  </si>
  <si>
    <t>1003010738</t>
  </si>
  <si>
    <t>1003010739</t>
  </si>
  <si>
    <t>0905</t>
  </si>
  <si>
    <t>5140100160</t>
  </si>
  <si>
    <t>5140100170</t>
  </si>
  <si>
    <t>1003110022</t>
  </si>
  <si>
    <t>5140110670</t>
  </si>
  <si>
    <t>5140110860</t>
  </si>
  <si>
    <t>Мероприятия, направленные на организацию долечивания граждан Ленинградской области в условиях санатория</t>
  </si>
  <si>
    <t>0906</t>
  </si>
  <si>
    <t>5120103440</t>
  </si>
  <si>
    <t>Денежные выплаты донорам крови и(или) ее компонентов</t>
  </si>
  <si>
    <t>5110351330</t>
  </si>
  <si>
    <t>Осуществление организационных мероприятий по обеспечению лиц лекарственными препаратами, предназначенными для лечения больных злокачественными новообразованиями лимфоидной, кроветворной и родственных им тканей, гемофилией, муковисцидозом, гипофизарным нанизмом, болезнью Гоше, рассеянным склерозом, а также после трансплантации органов и (или) тканей</t>
  </si>
  <si>
    <t>232</t>
  </si>
  <si>
    <t>2002010046</t>
  </si>
  <si>
    <t>5170173040</t>
  </si>
  <si>
    <t>Межбюджетные трансферты бюджету Федерального фонда обязательного медицинского страхования на обязательное медицинское страхование неработающего населения Ленинградской области</t>
  </si>
  <si>
    <t>560</t>
  </si>
  <si>
    <t>251</t>
  </si>
  <si>
    <t>5170273030</t>
  </si>
  <si>
    <t>Межбюджетные трансферты бюджету Территориального фонда обязательного медицинского страхования Ленинградской области на увеличение средней заработной платы врачей, среднего (фармацевтического) и младшего медицинского персонала в сфере обязательного медицинского страхования в соответствии с Указом Президента Российской Федерации от 7 мая 2012 года № 597</t>
  </si>
  <si>
    <t>580</t>
  </si>
  <si>
    <t>5170273060</t>
  </si>
  <si>
    <t>Межбюджетные трансферты бюджету Территориального фонда обязательного медицинского страхования Ленинградской области на дополнительное финансовое обеспечение скорой медицинской помощи</t>
  </si>
  <si>
    <t xml:space="preserve"> за период с 21.10.2015 по 30.06.2016 г.</t>
  </si>
  <si>
    <t>Дата печати 22.07.2016 (12:24:08)</t>
  </si>
  <si>
    <t>Доп. ФК: 000</t>
  </si>
  <si>
    <t>млн. руб.</t>
  </si>
  <si>
    <t>ВСЕГО:</t>
  </si>
  <si>
    <t>Осуществление организационных мероприятий по обеспечению лекарственными препаратами льготных категорий жителей Ленинградской области, в том числе с заболеваниями сердечно-сосудистой системы.</t>
  </si>
  <si>
    <t>ОМС</t>
  </si>
  <si>
    <t>Информация представлена в п. 19.3, 19.4, 19.5, 19.6</t>
  </si>
  <si>
    <t xml:space="preserve">Информация представлена в п. 19.3, 19.4, 19.5, 19.6 </t>
  </si>
  <si>
    <t xml:space="preserve">Реализация  комплекса мер по профилактике заболеваний и формированию здорового образа жизни граждан, проживающих на территории Ленинградской области </t>
  </si>
  <si>
    <t>Распоряжение Правительства Ленинградской области от 8 мая 2013 года № 204-р "Об утверждении Плана мероприятий ("дорожной карты")  "Изменения в отраслях социальной сферы, направленные на повышение эффективности здравоохранения в Ленинградской области" (далее-A12)</t>
  </si>
  <si>
    <t xml:space="preserve">Размер расчетной величины устанавливается областным законом об областном бюджете на текущий год, предусмотрено увеличение с 01.04.2016 года и с 01.09.2016 года.                                                                                                              Положение о системах оплаты труда в учреждениях по видам экономической деятельности утверждается постановлением Правительства Ленинградской области и устанавливает обязательные условия оплаты труда работников. Системы оплаты труда работников, предусматривающие компенсационные и стимулирующие, в том числе премиальные, выплаты, устанавливаются в соответствии с трудовым законодательством коллективными договорами, соглашениями, локальными нормативными актами учреждения. В целях совершенствования системы оплаты труда доля стимулирующих выплат за достижение показателей эффективности и результативности деятельности учреждений в структуре среднемесячной заработной платы должна составлять 30%. </t>
  </si>
  <si>
    <t xml:space="preserve">Постановление Правительства Ленинградской области от 14.11.2013 № 405 Подпрограмма "Кадровое обеспечение системы здравоохранения" Основное мероприятие "Государственная поддержка отдельных категорий медицинских работников"Плана реализации государственной программы; 
Постановление Правительства Ленинградской области от 27 декабря 2005 года №  338 «О порядке установления и выплаты единовременного пособия выпускникам медицинских высших и средних учебных заведений, поступающим на работу в учреждения здравоохранения Ленинградской области»
</t>
  </si>
  <si>
    <t xml:space="preserve">Постановление Правительства Ленинградской области от 14.11.2013 № 405  Подпрограмма "Кадровое обеспечение системы здравоохранения" Основное мероприятие "Государственная поддержка отдельных категорий медицинских работников"Плана реализации государственной программы; 
Постановление Правительства Ленинградской области от 29.04.2013 N 127 "О социальной поддержке медицинских работников дефицитных специальностей в ЛО"
</t>
  </si>
  <si>
    <t xml:space="preserve">Заключаются контракты, осуществляется поставка лекарственных препаратов в медицинские организации. По состоянию на 31.12.2016 заключено государственных контрактов на сумму 637,396  млн.рублей, закуплены лекарственные препараты для лечения БСК, оккологических заболеваний, сахорного диабета и др.  За счет областного бюджета приобретены тест системы для диагностики ВИЧ, гепатитов В и С и лекарственные препараты для лечения ВИЧ, гепатитов В и С на сумму 29326,61 тыс. руб.  
</t>
  </si>
  <si>
    <t>Выплата единовременных пособий осуществлена всем медицинским работникам, заявленным и поступившим в 2016г.на работу и имеющим право на получение данных пособий. Остаток финансовых средств произошел из-за того, что не было принято на работу большее число медицинских работников, подлежащих  компенсации. В результате произошла экономия финансовых средств.                                                                Изменение размеров плановых  ассигнований произведено на основании внесения изменений в Государственную программу "Развитие здарвоохранения в Ленинградской области", утвержденную  постановлением Правительства Ленинградской области от 14.11.2013г. № 405 , в части подпрограммы "Кадровое обеспечение системы здравоохранения",  областной закон от 22 декабря 2014 г. " Об областном бюджете Ленинградской области на 2015 год и на плановый период 2016 и 2017 годов".                                    *Утверждено областным законом №51-ОЗ от 07 июля 2016г.</t>
  </si>
  <si>
    <t>Расчет произведен в полном объеме. Экономия финансовых средств произошла после проведенных конкурсов и аукционов.</t>
  </si>
  <si>
    <t xml:space="preserve">Совершенствование оказания медицинской помощи пострадавшим в результате дорожно- транспортных происшествий на территории Ленинградской области </t>
  </si>
  <si>
    <t>40.1</t>
  </si>
  <si>
    <t>Постановление Правительства Ленинградской области от 14.11.2013 № 405(Подпрограмма "Профилактика заболеваний и формирование здорового образа жизни. Развитие первичной медико-санитарной помощи", Основное мероприятие "Профилактика заболеваний и формирование здорового образа жизни" Плана реализации государственной программы)</t>
  </si>
  <si>
    <t>В рамках территориальной программы государственных гарантий бесплатного оказания гражданам медицинской помощи в Ленинградской области</t>
  </si>
  <si>
    <t xml:space="preserve"> </t>
  </si>
  <si>
    <t>№ п/п</t>
  </si>
  <si>
    <t>Отраслевые органы исполнительной власти Ленинградской области, ответственные за исполнение мероприятий</t>
  </si>
  <si>
    <t>Указ Президента РФ от 07.05.2012 года № 597 «О мероприятиях по реализации государственной социальной политики»</t>
  </si>
  <si>
    <t xml:space="preserve">11. Отношение средней заработной платы  врачей и работников медицинских организаций, имеющих высшее медицинское (фармацевтическое) или иное высшее образование, предоставляющих медицинские услуги (обеспечивающих предоставление медицинских услуг) к средней заработной плате по субъекту Российской Федерации  </t>
  </si>
  <si>
    <t>11.1.</t>
  </si>
  <si>
    <t xml:space="preserve">Комитет по здравоохранению Ленинградской области </t>
  </si>
  <si>
    <t>Распоряжение Правительства Ленинградской области от 8  мая 2013 года № 204-р "План мероприятий («дорожная карта»)  «Изменения в отраслях социальной сферы, направленные на повышение эффективности здравоохранения в Ленинградской области"</t>
  </si>
  <si>
    <t>Системы оплаты труда работников, предусматривающие компенсационные и стимулирующие, в том числе премиальные, выплаты, устанавливаются в соответствии с трудовым законодательством коллективными договорами, соглашениями, локальными нормативными актами учреждения. В целях совершенствования системы оплаты труда доля стимулирующих выплат за достижение показателей эффективности и результативности деятельности учреждений в структуре среднемесячной заработной платы должна составлять 30%.  Размер расчетной величины по состоянию на 31.12.2016 года составляет 8350 руб. В структуре среднемесяной заработной платы доля стимулирующих выплат составила -  33,1% (план 30%), в 2015 году доля составляла 31,2%. Среднемесячная заработная плата  у врачей составила   50687руб (2015г - 48 190 руб.). Соотношение средней заработной платы  к средней заработной плате по Ленинградской области (31151 руб.) составило 162,7% (план 162,9%)</t>
  </si>
  <si>
    <t>4 кв. 2016</t>
  </si>
  <si>
    <t xml:space="preserve">Заключены контракты на дизенфекцию очагов инфекции с Управлением Роспотребнадзора на сумму 1,99 млн.руб. (Заключают медицинские организации, подведомственные Комитету по здравоохранению). Проведен капитальный ремонт ГКУЗ ЛО "Туберкулезная  больница "Дружноселье" (4,32 млн.руб.). </t>
  </si>
  <si>
    <t>49,32*   план с уточнен.  7,78</t>
  </si>
  <si>
    <t xml:space="preserve">14. Отношение средней заработной платы младшего медицинского персонала (персонала, обеспечивающего условия для предоставления медицинских услуг) к средней заработной плате по субъекту Российской Федерации  </t>
  </si>
  <si>
    <t>14.1.</t>
  </si>
  <si>
    <t xml:space="preserve">15. Отношение средней заработной платы среднего медицинского (фармацевтического) персонала (персонала, обеспечивающего условия для предоставления медицинских услуг) к средней заработной плате по субъекту Российской Федерации  </t>
  </si>
  <si>
    <t>15.1.</t>
  </si>
  <si>
    <t>Указ Президента РФ от 07.05.2012 № 598 "О совершенствовании государственной политики в сфере здравоохранения"</t>
  </si>
  <si>
    <t xml:space="preserve">19. Количество смертельных случаев от болезней системы кровообращения на 100 тыс. населения  </t>
  </si>
  <si>
    <t>19.1.</t>
  </si>
  <si>
    <t xml:space="preserve">20. Количество смертельных случаев от новообразований (в том числе злокачественных) на 100 тыс. населения  </t>
  </si>
  <si>
    <t>20.1.</t>
  </si>
  <si>
    <t xml:space="preserve">21. Количество смертельных случаев от туберкулеза на 100 тыс. населения  </t>
  </si>
  <si>
    <t>21.1.</t>
  </si>
  <si>
    <t>21.2.</t>
  </si>
  <si>
    <t>21.3.</t>
  </si>
  <si>
    <t>21.4.</t>
  </si>
  <si>
    <t xml:space="preserve">22. Количество смертельных случаев от дорожно-транспортных происшествий на 100 тыс. населения  </t>
  </si>
  <si>
    <t>22.1.</t>
  </si>
  <si>
    <t xml:space="preserve">23. Количество случаев младенческой смертности  на 1000 родившихся живыми </t>
  </si>
  <si>
    <t>23.1.</t>
  </si>
  <si>
    <t>23.2.</t>
  </si>
  <si>
    <t>Указ Президента РФ от 07.05.2012 № 606 "О мерах по реализации демографической политики РФ"</t>
  </si>
  <si>
    <t>39. Суммарный коэффициент рождаемости  (число родившихся на одну женщину)</t>
  </si>
  <si>
    <t>39.1.</t>
  </si>
  <si>
    <t>39.2.</t>
  </si>
  <si>
    <t xml:space="preserve">40. Ожидаемая продолжительность жизни при рождении  </t>
  </si>
  <si>
    <t>Наименование мероприятия, направленного на  достижение  целевого показателя</t>
  </si>
  <si>
    <t>Плановое</t>
  </si>
  <si>
    <t>Фактическое</t>
  </si>
  <si>
    <t>Отклонение</t>
  </si>
  <si>
    <t xml:space="preserve">Примечания </t>
  </si>
  <si>
    <t>Дата исполнения мероприятия (план)</t>
  </si>
  <si>
    <t>Дата исполнения мероприятия (факт)</t>
  </si>
  <si>
    <t>Результат исполнения мероприятия (на отчетную дату)</t>
  </si>
  <si>
    <t>21.5.</t>
  </si>
  <si>
    <t>19.2.</t>
  </si>
  <si>
    <t>20.2.</t>
  </si>
  <si>
    <t>19.3.</t>
  </si>
  <si>
    <t>19.4.</t>
  </si>
  <si>
    <t>19.5.</t>
  </si>
  <si>
    <t>19.6.</t>
  </si>
  <si>
    <t>20.3.</t>
  </si>
  <si>
    <t>20.4.</t>
  </si>
  <si>
    <t>20.5.</t>
  </si>
  <si>
    <t>*</t>
  </si>
  <si>
    <t>Применение вспомогательных репродуктивных технологий (экстракорпоральное оплодотворение)</t>
  </si>
  <si>
    <t xml:space="preserve">* В рамках 
Территориальной программы государственных гарантий бесплатного оказания гражданам медицинской помощи в Ленинградской области
</t>
  </si>
  <si>
    <t xml:space="preserve">* В рамках текущего финансирования реализации плана </t>
  </si>
  <si>
    <t>22.2.</t>
  </si>
  <si>
    <t>22.3.</t>
  </si>
  <si>
    <t>22.4.</t>
  </si>
  <si>
    <t>22.5.</t>
  </si>
  <si>
    <t>Финансирование мероприятия, предусмотренное консолидированным бюджетом Ленинградской области в 2016 году, млн. руб.</t>
  </si>
  <si>
    <t xml:space="preserve"> *</t>
  </si>
  <si>
    <t xml:space="preserve"> * учтено в пункте 11 </t>
  </si>
  <si>
    <t>23.3.</t>
  </si>
  <si>
    <t>23.4.</t>
  </si>
  <si>
    <t>23.5.</t>
  </si>
  <si>
    <t>23.6.</t>
  </si>
  <si>
    <t>Развитие системы информирования населения о мерах личной и общественной профилактики туберкулеза, наркомании, ВИЧ-инфекции, психических расстройств и болезней системы кровообращения</t>
  </si>
  <si>
    <t xml:space="preserve">    В отчетном периоде с целью профилактики осложнений и раннего выявления пациентов с БСК проводилась диспансеризация взрослого населения. За 12 мес. 2016г. диспансерный осмотр прошли 237,7 тыс. чел., что составляет 91,0% от годового плана (2015г. – 226,4тыс.чел.). У 71,1 тыс. чел. (29,9%) выявлены болезни системы кровообращения, пациентам назначено лечение, взяты на диспансерное наблюдение. С целью профилактики и распространения ВИЧ-инфекции и гепатитов в Ленинградской области продолжено обследование населения на данные заболевания. В 2016 г. на наличие антител к ВИЧ обследованы – 290,7 тыс. чел. (в 2015 – 237,5)  на вирусные гепатиты В и С – 290,0 тыс. чел. (в 2015 – 259,9). Изготовлены и размещены информационные материалы по профилактике ВИЧ-инфекции, гепатитов В и С в автобусах пригородного направления, пригородных электропоездах и социальных группах сети Интернет на общую сумму 1045,1 тыс. руб.Профилактические осмотры на туберкулез за 12 мес. 2016 года прошли 680227 человек (45,7% от населения).  За счет средств бюджета Ленинградской приобретены лекарственные противотуберкулезные препараты для лечения больных туберкулезом на сумму 18 846,3 тыс. руб. и для химиопрофилактики туберкулеза у детей и ВИЧ-инфицированных на 2016 год на сумму 3 411,1 тыс. руб. За счет областного бюджета закуплены тест-системы для диагностики ВИЧ, гепатитов В и С на сумму и лекарственные препараты на сумму 29326,61 тыс. руб. На средства федерального трансферта приобретены лекарственные препараты для больных ВИЧ-инфекцией, гепатитами В и С на общую сумму 313113, 59 тыс. руб. За 3 года увеличилась доля охвата лечением пациентов с ВИЧ-инфекцией с 25,0% до 75%.За 12 мес. 2016 г. с использованием передвижных пунктов медицинского освидетельствования  специалистами наркологической службы освидетельствовано на состояние опьянения 3847 человека; сделано 175 выездов. Из указанного количества обследованных несовершеннолетние составили 1569 человек, освидетельствование их проведено в общеобразовательных учреждениях и местах организованного досуга.</t>
  </si>
  <si>
    <t>Основные тенденции структурных преобразований в организации медицинской помощи связаны с развитием первичной медико-санитарной помощи с максимальным приближением ее к местам проживания граждан, а также централизацией оказания специализированной помощи.
Продолжается реализация стратегии создания подразделений ЛПУ первичной медико-санитарной помощи в шаговой доступности. Для оказания медицинской помощи сельскому населению в районах области функционирует 18 передвижных амбулаторий и 3 передвижных амбулаторных комплекса (в Выборгском, Гатчинском и Тосненском районах). 
В населенных пунктах, где отсутствуют  медицинские учреждения организовано 595 домовых хозяйства, оснащенные набором для оказания первой помощи. Продолжается оказание специализированной медицинской помощи жителям Ленинградской области в 4 сосудистых и 26 травмоцентрах. Используется санитарная авиация для оказания экстренной медицинской помощи, за 12 мес. совершено 190 вылетов в районы Ленинградской области для оказания экстренной медицинской помощи. В 2016г. ВМП получили 17151 житель Ленинградской области, в т.ч. - 1621 ребенок. Из указанного числа 4382  человек  получили  ВМП за счет средств обязательного медицинского страхования (ОМС). Пять государственных учреждений Ленинградской области включены в перечень медицинских организаций на оказание ВМП за счет средств федерального бюджета. Областными государственными организациями оказана ВМП 3510 жителям Ленинградской области.</t>
  </si>
  <si>
    <t>Установлена в качестве меры социальной поддержки ежегодная единовременная выплата в размере 56500 рублей (в том числе налог на доходы физических лиц) молодым специалистам, с которыми заключены договоры о предоставлении социальной поддержки. Выплата молодому специалисту осуществляется ежегодно в течение трех лет при условии продолжения молодым специалистом работы в государственном (муниципальном) учреждении, на работу в которое он поступил после окончания образовательного учреждения среднего профессионального образования или образовательного учреждения высшего профессионального образования, имеющего государственную аккредитацию.                                         В  2016 году  оказана социальная поддержка медицинских специалистов Ленинградской области -1036 чел. Меры социальной поддержки были предоставлены 100% медицинских работников, имеющих право на получение различной поддержки.</t>
  </si>
  <si>
    <t>34,2 план с уточнениями 46,23</t>
  </si>
  <si>
    <t xml:space="preserve">По состоянию на 01.01.2017 г.продолжаются строительно-монтажные работы по возведению 6-7 этажей здания. Выполняются кровельные работы. Проводятся работы по устройству наружных сетей, внеплощадочных инженерных сетей. Выполнены внутренние работы по устройству системы канализации на цокольном этаже и устройству стяжек пола 2 и 3 этажей, ведутся работы по внутренней кирпичной кладке перегородок на 1-3 этажах. Использование средств на финансовое обеспечение Программы составило 1436073,7 тыс. руб., в т.ч.субсидии из Федерального фонда ОМС - 1193753 тыс. руб. (100% из предоставленных средств), средства областного бюджета - 242320,7 тыс. руб. (18,7% от предусмотренных в целом - 1293232 тыс. руб.). Для работы в перинатальном центре подготовлено 117 медицинских работников. </t>
  </si>
  <si>
    <t>Ежемесячно осуществляется мониторинг организации медицинской помощи пострадавшим в ДТП на территории Ленинградской области и эффективности использования оборудования. Для оказания медицинской помощи пострадавшим при ДТП в  Ленинградской области работает организована работа 2 травмоцентров 1 уровня, 14 травмоцентров 2 уровня и 6 травмоцентров 3 уровня, оснащенные противошоковыми операционными. Пострадавшие при ДТП направляются и поступают в абсолютном большинстве в травмоцентры 1 и 2 уровней. Индикаторный показатель: доля пострадавших при ДТП, госпитализированных в травмоцентры 1 и 2 уровня, среди всех пострадавших при ДТП, госпитализированных в стационары -  составляет в 2016г. 97,4% (целевой – 82%). В результате госпитальная летальность снизилась до 3%. В результате этого, в том числе, смертность от ДТП в нашем регионе за 11 мес. 2016 года снизилась на 23,1% в сравнении с 2015г. Санитарной авиацией за 12 мес. осуществлено 190 вылетов, в т.ч для эвакуации больных пострадавших при ДТП в региональные травмоцентры.</t>
  </si>
  <si>
    <t xml:space="preserve"> 2016 году продолжена работа , направленная на реализацию комплекса мер, которая включает в себя популяризацию культуры здорового питания, спортивно-оздоровительных программ, профилактику алкоголизма и наркомании, противодействие потреблению табака. Осуществляется реализация комплекса мер по следующим направлениям: 
-информационная работа по формированию у населения приверженности к здоровому образу жизни;
-повышение уровня физической активности населения;
-совершенствование системы раннего выявления и коррекции факторов риска неинфекционных заболеваний. 
 В отчетном периоде с целью профилактики осложнений и раннего выявления пациентов с БСК проводилась диспансеризация взрослого населения. За 12 мес. 2016г. диспансерный осмотр прошли 237,7 тыс. чел., что составляет 91,0% от годового плана (2015г. – 226,4тыс.чел.). У 71,1 тыс. чел. (29,9%) выявлены болезни системы кровообращения, пациентам назначено лечение, взяты на диспансерное наблюдение. С целью профилактики и распространения ВИЧ-инфекции и гепатитов в Ленинградской области продолжено обследование населения на данные заболевания. В 2016 г. на наличие антител к ВИЧ обследованы – 290,7 тыс. чел. (в 2015 – 237,5)  на вирусные гепатиты В и С – 290,0 тыс. чел. (в 2015 – 259,9). Изготовлены и размещены информационные материалы по профилактике ВИЧ-инфекции, гепатитов В и С в автобусах пригородного направления, пригородных электропоездах и социальных группах сети Интернет на общую сумму 1045,1 тыс. руб.Профилактические осмотры на туберкулез за 12 мес. 2016 года прошли 680227 человек (45,7% от населения). За 12 мес. 2016 г. с использованием передвижных пунктов медицинского освидетельствования  специалистами наркологической службы освидетельствовано на состояние опьянения 3847 человека; сделано 175 выездов. Из указанного количества обследованных несовершеннолетние составили 1569 человек, освидетельствование их проведено в общеобразовательных учреждениях и местах организованного досуга.За 12 мес.2016 год разработано и изготовлено 14 видов плакатов (7000шт), изготовлено 28 видов плакатов, 24 видов буклетов тиражем 75000экз. по ЗОЖ. В Центрах здоровья проводятся занятия с пациентами в школах «Здоровый образ жизни», «Артериальной гипертензии», «Сахарного диабета». За 12 мес. 2016г. опубликовано 92 статьи местных и областных СМИ, в школах при медицинских организациях обучено вопросам здорового образа жизни и профилактике заболеваний 4825 чел.
</t>
  </si>
  <si>
    <t>бюджет - 575,4           внебюджет - 157,3</t>
  </si>
  <si>
    <t xml:space="preserve">С учетом снижения заболеваемости инфекциями, в т.ч. туберкулезом и гепатитом, потребность в заключении контрактов уменьшилась. Капитальный ремонт больницы проведен за меньшую сумму. Утверждено областным законом №51-ОЗ от 07 июля 2016г.  </t>
  </si>
  <si>
    <t xml:space="preserve">В соответствии с  контрактами на поставку современного медицинского оборудования  для реанимации, интенсивной терапии и выхаживания новорожденных с низкой и экстремально низкой массой тела закуплено оборудование на сумму 46 093,7 тыс.рублей  (2 открытых реанимационных системы, 2 инкубатора интенсивной модели, 3 аппарата ИВЛ, 3 монитора с функцией электроэнцефалографии, 1 компрессор, 1 УЗИ аппарат экспертного класса), оборудование поставлено. Приобретены реактивы и оборудование для пренатальной (дородовой) диагностики нарушений развития ребенка. </t>
  </si>
  <si>
    <t xml:space="preserve">Расчет произведен в полном объеме. Остаток за счет экономии средств после проведения конкурсов и аукционов. </t>
  </si>
  <si>
    <t xml:space="preserve">Финансирование строительства в течение года, проведены работы на указанную сумму. Строительство осуществляется под контролем Комитета по строительству Ленинградской области. </t>
  </si>
  <si>
    <t>Размер расчетной величины по состоянию на 31.12.2016 года составляет 8350 руб. В структуре среднемесяной заработной платы стимулирующие выплаты составили за  2016 год 17,0% (план 30%), в 2015 году доля составляла 16%. Среднемесячная заработная плата  у младшего медицинского персонала составила   21139 руб (2015г - 18285 руб.). Соотношение средней заработной платы  к средней заработной плате по Ленинградской области (31151 руб.) составило 67,9% (план 70,5%)</t>
  </si>
  <si>
    <t xml:space="preserve">Размер расчетной величины по состоянию на 31.12.2016 года составляет 8350 руб. В структуре среднемесяной заработной платы стимулирующие выплаты составили за  2016 год 27,4% (план 30%), в 2015 году доля составляла 27%. Среднемесячная заработная плата  у среднего медицинского персонала составила   31869 руб (2015г -30611  руб.). Соотношение средней заработной платы  к средней заработной плате по Ленинградской области (31151 руб.) составило 102,3% (план 98,4%)                      </t>
  </si>
  <si>
    <t>54,                     81,0</t>
  </si>
</sst>
</file>

<file path=xl/styles.xml><?xml version="1.0" encoding="utf-8"?>
<styleSheet xmlns="http://schemas.openxmlformats.org/spreadsheetml/2006/main">
  <numFmts count="7">
    <numFmt numFmtId="43" formatCode="_-* #,##0.00_р_._-;\-* #,##0.00_р_._-;_-* &quot;-&quot;??_р_._-;_-@_-"/>
    <numFmt numFmtId="164" formatCode="0.0"/>
    <numFmt numFmtId="165" formatCode="0.000"/>
    <numFmt numFmtId="166" formatCode="0.0000"/>
    <numFmt numFmtId="167" formatCode="#,##0.000"/>
    <numFmt numFmtId="168" formatCode="dd/mm/yyyy\ hh:mm"/>
    <numFmt numFmtId="169" formatCode="?"/>
  </numFmts>
  <fonts count="54">
    <font>
      <sz val="11"/>
      <color theme="1"/>
      <name val="Calibri"/>
      <family val="2"/>
      <charset val="204"/>
      <scheme val="minor"/>
    </font>
    <font>
      <sz val="10"/>
      <color indexed="8"/>
      <name val="Times New Roman"/>
      <family val="1"/>
      <charset val="204"/>
    </font>
    <font>
      <b/>
      <sz val="10"/>
      <name val="Times New Roman"/>
      <family val="1"/>
      <charset val="204"/>
    </font>
    <font>
      <sz val="10"/>
      <name val="Times New Roman"/>
      <family val="1"/>
      <charset val="204"/>
    </font>
    <font>
      <sz val="10"/>
      <color indexed="8"/>
      <name val="Times New Roman"/>
      <family val="1"/>
      <charset val="204"/>
    </font>
    <font>
      <b/>
      <sz val="12"/>
      <color indexed="8"/>
      <name val="Times New Roman"/>
      <family val="1"/>
      <charset val="204"/>
    </font>
    <font>
      <i/>
      <sz val="12"/>
      <color indexed="8"/>
      <name val="Times New Roman"/>
      <family val="1"/>
      <charset val="204"/>
    </font>
    <font>
      <i/>
      <sz val="12"/>
      <color indexed="8"/>
      <name val="Calibri"/>
      <family val="2"/>
      <charset val="204"/>
    </font>
    <font>
      <i/>
      <sz val="12"/>
      <name val="Times New Roman"/>
      <family val="1"/>
      <charset val="204"/>
    </font>
    <font>
      <i/>
      <sz val="12"/>
      <name val="Calibri"/>
      <family val="2"/>
      <charset val="204"/>
    </font>
    <font>
      <sz val="10"/>
      <color indexed="10"/>
      <name val="Times New Roman"/>
      <family val="1"/>
      <charset val="204"/>
    </font>
    <font>
      <sz val="11"/>
      <name val="Calibri"/>
      <family val="2"/>
      <charset val="204"/>
    </font>
    <font>
      <b/>
      <sz val="11"/>
      <color indexed="8"/>
      <name val="Times New Roman"/>
      <family val="1"/>
      <charset val="204"/>
    </font>
    <font>
      <b/>
      <sz val="12"/>
      <color indexed="63"/>
      <name val="Times New Roman"/>
      <family val="1"/>
      <charset val="204"/>
    </font>
    <font>
      <sz val="11"/>
      <color indexed="8"/>
      <name val="Calibri"/>
      <family val="2"/>
      <charset val="204"/>
    </font>
    <font>
      <sz val="11"/>
      <color indexed="9"/>
      <name val="Calibri"/>
      <family val="2"/>
      <charset val="204"/>
    </font>
    <font>
      <sz val="11"/>
      <color indexed="20"/>
      <name val="Calibri"/>
      <family val="2"/>
      <charset val="204"/>
    </font>
    <font>
      <b/>
      <sz val="11"/>
      <color indexed="13"/>
      <name val="Calibri"/>
      <family val="2"/>
      <charset val="204"/>
    </font>
    <font>
      <b/>
      <sz val="11"/>
      <color indexed="9"/>
      <name val="Calibri"/>
      <family val="2"/>
      <charset val="204"/>
    </font>
    <font>
      <i/>
      <sz val="11"/>
      <color indexed="23"/>
      <name val="Calibri"/>
      <family val="2"/>
      <charset val="204"/>
    </font>
    <font>
      <sz val="11"/>
      <color indexed="17"/>
      <name val="Calibri"/>
      <family val="2"/>
      <charset val="204"/>
    </font>
    <font>
      <b/>
      <sz val="15"/>
      <color indexed="18"/>
      <name val="Calibri"/>
      <family val="2"/>
      <charset val="204"/>
    </font>
    <font>
      <b/>
      <sz val="13"/>
      <color indexed="18"/>
      <name val="Calibri"/>
      <family val="2"/>
      <charset val="204"/>
    </font>
    <font>
      <b/>
      <sz val="11"/>
      <color indexed="18"/>
      <name val="Calibri"/>
      <family val="2"/>
      <charset val="204"/>
    </font>
    <font>
      <sz val="11"/>
      <color indexed="18"/>
      <name val="Calibri"/>
      <family val="2"/>
      <charset val="204"/>
    </font>
    <font>
      <sz val="11"/>
      <color indexed="13"/>
      <name val="Calibri"/>
      <family val="2"/>
      <charset val="204"/>
    </font>
    <font>
      <sz val="11"/>
      <color indexed="16"/>
      <name val="Calibri"/>
      <family val="2"/>
      <charset val="204"/>
    </font>
    <font>
      <b/>
      <sz val="11"/>
      <color indexed="8"/>
      <name val="Calibri"/>
      <family val="2"/>
      <charset val="204"/>
    </font>
    <font>
      <b/>
      <sz val="18"/>
      <color indexed="18"/>
      <name val="Cambria"/>
      <family val="1"/>
      <charset val="204"/>
    </font>
    <font>
      <sz val="11"/>
      <color indexed="10"/>
      <name val="Calibri"/>
      <family val="2"/>
      <charset val="204"/>
    </font>
    <font>
      <sz val="10"/>
      <name val="Arial"/>
      <family val="2"/>
      <charset val="204"/>
    </font>
    <font>
      <sz val="10"/>
      <color indexed="63"/>
      <name val="Times New Roman"/>
      <family val="1"/>
      <charset val="204"/>
    </font>
    <font>
      <sz val="10"/>
      <color indexed="8"/>
      <name val="Times New Roman"/>
      <family val="1"/>
      <charset val="204"/>
    </font>
    <font>
      <i/>
      <sz val="12"/>
      <color indexed="8"/>
      <name val="Times New Roman"/>
      <family val="1"/>
      <charset val="204"/>
    </font>
    <font>
      <i/>
      <sz val="12"/>
      <color indexed="8"/>
      <name val="Calibri"/>
      <family val="2"/>
      <charset val="204"/>
    </font>
    <font>
      <b/>
      <sz val="12"/>
      <name val="Times New Roman"/>
      <family val="1"/>
      <charset val="204"/>
    </font>
    <font>
      <sz val="10"/>
      <color indexed="8"/>
      <name val="Times New Roman"/>
      <family val="1"/>
      <charset val="204"/>
    </font>
    <font>
      <sz val="9"/>
      <color indexed="8"/>
      <name val="Times New Roman"/>
      <family val="1"/>
      <charset val="204"/>
    </font>
    <font>
      <sz val="12"/>
      <color indexed="8"/>
      <name val="Times New Roman"/>
      <family val="1"/>
      <charset val="204"/>
    </font>
    <font>
      <sz val="9"/>
      <name val="Times New Roman"/>
      <family val="1"/>
      <charset val="204"/>
    </font>
    <font>
      <sz val="10"/>
      <color indexed="8"/>
      <name val="Courier New"/>
      <family val="3"/>
      <charset val="204"/>
    </font>
    <font>
      <sz val="12"/>
      <name val="Times New Roman"/>
      <family val="1"/>
      <charset val="204"/>
    </font>
    <font>
      <sz val="12"/>
      <color indexed="8"/>
      <name val="Calibri"/>
      <family val="2"/>
      <charset val="204"/>
    </font>
    <font>
      <sz val="8"/>
      <name val="Times New Roman"/>
      <family val="1"/>
      <charset val="204"/>
    </font>
    <font>
      <b/>
      <sz val="9"/>
      <name val="Times New Roman"/>
      <family val="1"/>
      <charset val="204"/>
    </font>
    <font>
      <sz val="6"/>
      <name val="Times New Roman"/>
      <family val="1"/>
      <charset val="204"/>
    </font>
    <font>
      <sz val="12"/>
      <color indexed="8"/>
      <name val="Calibri"/>
      <family val="2"/>
      <charset val="204"/>
    </font>
    <font>
      <sz val="9"/>
      <color indexed="8"/>
      <name val="Calibri"/>
      <family val="2"/>
      <charset val="204"/>
    </font>
    <font>
      <sz val="8"/>
      <name val="Calibri"/>
      <family val="2"/>
      <charset val="204"/>
    </font>
    <font>
      <sz val="12"/>
      <name val="Calibri"/>
      <family val="2"/>
      <charset val="204"/>
    </font>
    <font>
      <i/>
      <sz val="10"/>
      <name val="Times New Roman"/>
      <family val="1"/>
      <charset val="204"/>
    </font>
    <font>
      <i/>
      <sz val="10"/>
      <name val="Calibri"/>
      <family val="2"/>
      <charset val="204"/>
    </font>
    <font>
      <sz val="10"/>
      <name val="Calibri"/>
      <family val="2"/>
      <charset val="204"/>
    </font>
    <font>
      <sz val="11"/>
      <color theme="1"/>
      <name val="Calibri"/>
      <family val="2"/>
      <charset val="204"/>
      <scheme val="minor"/>
    </font>
  </fonts>
  <fills count="14">
    <fill>
      <patternFill patternType="none"/>
    </fill>
    <fill>
      <patternFill patternType="gray125"/>
    </fill>
    <fill>
      <patternFill patternType="solid">
        <fgColor indexed="22"/>
      </patternFill>
    </fill>
    <fill>
      <patternFill patternType="solid">
        <fgColor indexed="9"/>
      </patternFill>
    </fill>
    <fill>
      <patternFill patternType="solid">
        <fgColor indexed="11"/>
      </patternFill>
    </fill>
    <fill>
      <patternFill patternType="solid">
        <fgColor indexed="13"/>
      </patternFill>
    </fill>
    <fill>
      <patternFill patternType="solid">
        <fgColor indexed="21"/>
      </patternFill>
    </fill>
    <fill>
      <patternFill patternType="solid">
        <fgColor indexed="20"/>
      </patternFill>
    </fill>
    <fill>
      <patternFill patternType="solid">
        <fgColor indexed="15"/>
      </patternFill>
    </fill>
    <fill>
      <patternFill patternType="solid">
        <fgColor indexed="18"/>
      </patternFill>
    </fill>
    <fill>
      <patternFill patternType="solid">
        <fgColor indexed="10"/>
      </patternFill>
    </fill>
    <fill>
      <patternFill patternType="solid">
        <fgColor indexed="23"/>
      </patternFill>
    </fill>
    <fill>
      <patternFill patternType="solid">
        <fgColor indexed="9"/>
        <bgColor indexed="64"/>
      </patternFill>
    </fill>
    <fill>
      <patternFill patternType="solid">
        <fgColor indexed="13"/>
        <bgColor indexed="64"/>
      </patternFill>
    </fill>
  </fills>
  <borders count="20">
    <border>
      <left/>
      <right/>
      <top/>
      <bottom/>
      <diagonal/>
    </border>
    <border>
      <left style="thin">
        <color indexed="23"/>
      </left>
      <right style="thin">
        <color indexed="23"/>
      </right>
      <top style="thin">
        <color indexed="23"/>
      </top>
      <bottom style="thin">
        <color indexed="23"/>
      </bottom>
      <diagonal/>
    </border>
    <border>
      <left style="double">
        <color indexed="8"/>
      </left>
      <right style="double">
        <color indexed="8"/>
      </right>
      <top style="double">
        <color indexed="8"/>
      </top>
      <bottom style="double">
        <color indexed="8"/>
      </bottom>
      <diagonal/>
    </border>
    <border>
      <left/>
      <right/>
      <top/>
      <bottom style="thick">
        <color indexed="18"/>
      </bottom>
      <diagonal/>
    </border>
    <border>
      <left/>
      <right/>
      <top/>
      <bottom style="thick">
        <color indexed="22"/>
      </bottom>
      <diagonal/>
    </border>
    <border>
      <left/>
      <right/>
      <top/>
      <bottom style="medium">
        <color indexed="21"/>
      </bottom>
      <diagonal/>
    </border>
    <border>
      <left/>
      <right/>
      <top/>
      <bottom style="double">
        <color indexed="13"/>
      </bottom>
      <diagonal/>
    </border>
    <border>
      <left style="thin">
        <color indexed="22"/>
      </left>
      <right style="thin">
        <color indexed="22"/>
      </right>
      <top style="thin">
        <color indexed="22"/>
      </top>
      <bottom style="thin">
        <color indexed="22"/>
      </bottom>
      <diagonal/>
    </border>
    <border>
      <left style="thin">
        <color indexed="8"/>
      </left>
      <right style="thin">
        <color indexed="8"/>
      </right>
      <top style="thin">
        <color indexed="8"/>
      </top>
      <bottom style="thin">
        <color indexed="8"/>
      </bottom>
      <diagonal/>
    </border>
    <border>
      <left/>
      <right/>
      <top style="thin">
        <color indexed="18"/>
      </top>
      <bottom style="double">
        <color indexed="18"/>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8">
    <xf numFmtId="0" fontId="0" fillId="0" borderId="0"/>
    <xf numFmtId="0" fontId="14" fillId="2" borderId="0" applyNumberFormat="0" applyBorder="0" applyAlignment="0" applyProtection="0"/>
    <xf numFmtId="0" fontId="14" fillId="2" borderId="0" applyNumberFormat="0" applyBorder="0" applyAlignment="0" applyProtection="0"/>
    <xf numFmtId="0" fontId="14" fillId="2" borderId="0" applyNumberFormat="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2" borderId="0" applyNumberFormat="0" applyBorder="0" applyAlignment="0" applyProtection="0"/>
    <xf numFmtId="0" fontId="14" fillId="2" borderId="0" applyNumberFormat="0" applyBorder="0" applyAlignment="0" applyProtection="0"/>
    <xf numFmtId="0" fontId="14" fillId="2" borderId="0" applyNumberFormat="0" applyBorder="0" applyAlignment="0" applyProtection="0"/>
    <xf numFmtId="0" fontId="14" fillId="4" borderId="0" applyNumberFormat="0" applyBorder="0" applyAlignment="0" applyProtection="0"/>
    <xf numFmtId="0" fontId="14" fillId="2" borderId="0" applyNumberFormat="0" applyBorder="0" applyAlignment="0" applyProtection="0"/>
    <xf numFmtId="0" fontId="14" fillId="2" borderId="0" applyNumberFormat="0" applyBorder="0" applyAlignment="0" applyProtection="0"/>
    <xf numFmtId="0" fontId="14" fillId="5" borderId="0" applyNumberFormat="0" applyBorder="0" applyAlignment="0" applyProtection="0"/>
    <xf numFmtId="0" fontId="15" fillId="6" borderId="0" applyNumberFormat="0" applyBorder="0" applyAlignment="0" applyProtection="0"/>
    <xf numFmtId="0" fontId="15" fillId="2" borderId="0" applyNumberFormat="0" applyBorder="0" applyAlignment="0" applyProtection="0"/>
    <xf numFmtId="0" fontId="15" fillId="4"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5"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10" borderId="0" applyNumberFormat="0" applyBorder="0" applyAlignment="0" applyProtection="0"/>
    <xf numFmtId="0" fontId="16" fillId="2" borderId="0" applyNumberFormat="0" applyBorder="0" applyAlignment="0" applyProtection="0"/>
    <xf numFmtId="0" fontId="17" fillId="2" borderId="1" applyNumberFormat="0" applyAlignment="0" applyProtection="0"/>
    <xf numFmtId="0" fontId="18" fillId="11" borderId="2" applyNumberFormat="0" applyAlignment="0" applyProtection="0"/>
    <xf numFmtId="0" fontId="14" fillId="0" borderId="0"/>
    <xf numFmtId="0" fontId="19" fillId="0" borderId="0" applyNumberFormat="0" applyFill="0" applyBorder="0" applyAlignment="0" applyProtection="0"/>
    <xf numFmtId="0" fontId="20" fillId="2" borderId="0" applyNumberFormat="0" applyBorder="0" applyAlignment="0" applyProtection="0"/>
    <xf numFmtId="0" fontId="21" fillId="0" borderId="3"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24" fillId="2" borderId="1" applyNumberFormat="0" applyAlignment="0" applyProtection="0"/>
    <xf numFmtId="0" fontId="25" fillId="0" borderId="6" applyNumberFormat="0" applyFill="0" applyAlignment="0" applyProtection="0"/>
    <xf numFmtId="0" fontId="26" fillId="2" borderId="0" applyNumberFormat="0" applyBorder="0" applyAlignment="0" applyProtection="0"/>
    <xf numFmtId="0" fontId="14" fillId="3" borderId="7" applyNumberFormat="0" applyFont="0" applyAlignment="0" applyProtection="0"/>
    <xf numFmtId="0" fontId="27" fillId="2" borderId="8" applyNumberFormat="0" applyAlignment="0" applyProtection="0"/>
    <xf numFmtId="0" fontId="28" fillId="0" borderId="0" applyNumberFormat="0" applyFill="0" applyBorder="0" applyAlignment="0" applyProtection="0"/>
    <xf numFmtId="0" fontId="27" fillId="0" borderId="9" applyNumberFormat="0" applyFill="0" applyAlignment="0" applyProtection="0"/>
    <xf numFmtId="0" fontId="29" fillId="0" borderId="0" applyNumberFormat="0" applyFill="0" applyBorder="0" applyAlignment="0" applyProtection="0"/>
    <xf numFmtId="0" fontId="53" fillId="0" borderId="0"/>
    <xf numFmtId="0" fontId="14" fillId="0" borderId="0"/>
    <xf numFmtId="0" fontId="30" fillId="0" borderId="0"/>
    <xf numFmtId="0" fontId="30" fillId="0" borderId="0"/>
    <xf numFmtId="43" fontId="14" fillId="0" borderId="0" applyFont="0" applyFill="0" applyBorder="0" applyAlignment="0" applyProtection="0"/>
  </cellStyleXfs>
  <cellXfs count="198">
    <xf numFmtId="0" fontId="0" fillId="0" borderId="0" xfId="0"/>
    <xf numFmtId="0" fontId="1" fillId="12" borderId="0" xfId="0" applyFont="1" applyFill="1"/>
    <xf numFmtId="0" fontId="1" fillId="12" borderId="0" xfId="0" applyFont="1" applyFill="1" applyAlignment="1">
      <alignment horizontal="center"/>
    </xf>
    <xf numFmtId="0" fontId="3" fillId="12" borderId="0" xfId="0" applyFont="1" applyFill="1" applyAlignment="1">
      <alignment horizontal="center"/>
    </xf>
    <xf numFmtId="0" fontId="4" fillId="12" borderId="10" xfId="0" applyNumberFormat="1" applyFont="1" applyFill="1" applyBorder="1" applyAlignment="1">
      <alignment horizontal="center" vertical="center" wrapText="1"/>
    </xf>
    <xf numFmtId="0" fontId="3" fillId="12" borderId="10" xfId="0" applyFont="1" applyFill="1" applyBorder="1" applyAlignment="1">
      <alignment horizontal="center"/>
    </xf>
    <xf numFmtId="0" fontId="3" fillId="12" borderId="0" xfId="0" applyFont="1" applyFill="1"/>
    <xf numFmtId="0" fontId="10" fillId="12" borderId="0" xfId="0" applyFont="1" applyFill="1"/>
    <xf numFmtId="0" fontId="11" fillId="12" borderId="0" xfId="0" applyFont="1" applyFill="1" applyAlignment="1"/>
    <xf numFmtId="0" fontId="4" fillId="12" borderId="10" xfId="0" applyFont="1" applyFill="1" applyBorder="1" applyAlignment="1">
      <alignment horizontal="center" vertical="center" wrapText="1"/>
    </xf>
    <xf numFmtId="0" fontId="0" fillId="0" borderId="0" xfId="0" applyAlignment="1"/>
    <xf numFmtId="0" fontId="32" fillId="0" borderId="10" xfId="0" applyFont="1" applyBorder="1" applyAlignment="1">
      <alignment horizontal="center" vertical="center" wrapText="1" shrinkToFit="1"/>
    </xf>
    <xf numFmtId="0" fontId="31" fillId="12" borderId="10" xfId="0" applyFont="1" applyFill="1" applyBorder="1" applyAlignment="1">
      <alignment horizontal="center" vertical="center" wrapText="1"/>
    </xf>
    <xf numFmtId="4" fontId="31" fillId="12" borderId="10" xfId="0" applyNumberFormat="1" applyFont="1" applyFill="1" applyBorder="1" applyAlignment="1">
      <alignment horizontal="center" vertical="center" wrapText="1"/>
    </xf>
    <xf numFmtId="4" fontId="3" fillId="12" borderId="10" xfId="0" applyNumberFormat="1" applyFont="1" applyFill="1" applyBorder="1" applyAlignment="1">
      <alignment horizontal="center" vertical="center" wrapText="1"/>
    </xf>
    <xf numFmtId="14" fontId="3" fillId="12" borderId="10" xfId="0" applyNumberFormat="1" applyFont="1" applyFill="1" applyBorder="1" applyAlignment="1">
      <alignment horizontal="center" vertical="center" wrapText="1"/>
    </xf>
    <xf numFmtId="14" fontId="1" fillId="12" borderId="10" xfId="0" applyNumberFormat="1" applyFont="1" applyFill="1" applyBorder="1" applyAlignment="1">
      <alignment horizontal="center" vertical="center" wrapText="1"/>
    </xf>
    <xf numFmtId="16" fontId="1" fillId="12" borderId="10" xfId="0" applyNumberFormat="1" applyFont="1" applyFill="1" applyBorder="1" applyAlignment="1">
      <alignment horizontal="center" vertical="center" wrapText="1" shrinkToFit="1"/>
    </xf>
    <xf numFmtId="0" fontId="31" fillId="12" borderId="10" xfId="0" applyFont="1" applyFill="1" applyBorder="1" applyAlignment="1">
      <alignment horizontal="center" vertical="center" wrapText="1" shrinkToFit="1"/>
    </xf>
    <xf numFmtId="0" fontId="3" fillId="0" borderId="10" xfId="0" applyFont="1" applyFill="1" applyBorder="1" applyAlignment="1">
      <alignment horizontal="center" vertical="center" wrapText="1"/>
    </xf>
    <xf numFmtId="2" fontId="3" fillId="0" borderId="10" xfId="0" applyNumberFormat="1" applyFont="1" applyFill="1" applyBorder="1" applyAlignment="1">
      <alignment horizontal="center" vertical="center" wrapText="1" shrinkToFit="1"/>
    </xf>
    <xf numFmtId="0" fontId="3" fillId="0" borderId="10" xfId="0" applyFont="1" applyFill="1" applyBorder="1" applyAlignment="1">
      <alignment horizontal="center" vertical="center" wrapText="1" shrinkToFit="1"/>
    </xf>
    <xf numFmtId="0" fontId="3" fillId="0" borderId="10" xfId="0" applyFont="1" applyFill="1" applyBorder="1" applyAlignment="1">
      <alignment horizontal="center" vertical="center"/>
    </xf>
    <xf numFmtId="164" fontId="3" fillId="12" borderId="10" xfId="0" applyNumberFormat="1" applyFont="1" applyFill="1" applyBorder="1" applyAlignment="1">
      <alignment horizontal="center" vertical="center" wrapText="1"/>
    </xf>
    <xf numFmtId="0" fontId="3" fillId="0" borderId="10" xfId="0" applyFont="1" applyBorder="1" applyAlignment="1">
      <alignment horizontal="center" vertical="center" wrapText="1" shrinkToFit="1"/>
    </xf>
    <xf numFmtId="165" fontId="3" fillId="0" borderId="10" xfId="0" applyNumberFormat="1" applyFont="1" applyFill="1" applyBorder="1" applyAlignment="1">
      <alignment horizontal="center" vertical="center" wrapText="1" shrinkToFit="1"/>
    </xf>
    <xf numFmtId="166" fontId="3" fillId="0" borderId="10" xfId="0" applyNumberFormat="1" applyFont="1" applyFill="1" applyBorder="1" applyAlignment="1">
      <alignment horizontal="center" vertical="center" wrapText="1" shrinkToFit="1"/>
    </xf>
    <xf numFmtId="2" fontId="3" fillId="0" borderId="10" xfId="0" applyNumberFormat="1" applyFont="1" applyFill="1" applyBorder="1" applyAlignment="1">
      <alignment horizontal="center" vertical="center" wrapText="1"/>
    </xf>
    <xf numFmtId="14" fontId="3" fillId="0" borderId="10" xfId="0" applyNumberFormat="1" applyFont="1" applyFill="1" applyBorder="1" applyAlignment="1">
      <alignment horizontal="center" vertical="center" wrapText="1"/>
    </xf>
    <xf numFmtId="0" fontId="11" fillId="0" borderId="10" xfId="0" applyFont="1" applyFill="1" applyBorder="1" applyAlignment="1">
      <alignment horizontal="center" vertical="center" wrapText="1" shrinkToFit="1"/>
    </xf>
    <xf numFmtId="0" fontId="8" fillId="13" borderId="10" xfId="0" applyFont="1" applyFill="1" applyBorder="1" applyAlignment="1">
      <alignment horizontal="center" vertical="center" wrapText="1"/>
    </xf>
    <xf numFmtId="0" fontId="40" fillId="0" borderId="0" xfId="0" applyFont="1" applyAlignment="1">
      <alignment horizontal="justify"/>
    </xf>
    <xf numFmtId="0" fontId="3" fillId="12" borderId="0" xfId="0" applyFont="1" applyFill="1" applyBorder="1" applyAlignment="1">
      <alignment horizontal="center" vertical="center" wrapText="1"/>
    </xf>
    <xf numFmtId="0" fontId="39" fillId="12" borderId="0" xfId="0" applyFont="1" applyFill="1" applyBorder="1" applyAlignment="1">
      <alignment vertical="center" wrapText="1"/>
    </xf>
    <xf numFmtId="0" fontId="3" fillId="12" borderId="0" xfId="0" applyFont="1" applyFill="1" applyBorder="1" applyAlignment="1">
      <alignment horizontal="left" vertical="center" wrapText="1"/>
    </xf>
    <xf numFmtId="0" fontId="8" fillId="0" borderId="0" xfId="0" applyFont="1" applyFill="1" applyBorder="1" applyAlignment="1">
      <alignment horizontal="center" vertical="center" wrapText="1"/>
    </xf>
    <xf numFmtId="0" fontId="3" fillId="12" borderId="0" xfId="0" applyFont="1" applyFill="1" applyBorder="1" applyAlignment="1">
      <alignment horizontal="center" vertical="center" wrapText="1" shrinkToFit="1"/>
    </xf>
    <xf numFmtId="0" fontId="3" fillId="0" borderId="0" xfId="0" applyFont="1" applyBorder="1" applyAlignment="1">
      <alignment horizontal="center" vertical="center" wrapText="1"/>
    </xf>
    <xf numFmtId="0" fontId="41" fillId="12" borderId="0" xfId="0" applyFont="1" applyFill="1" applyBorder="1" applyAlignment="1">
      <alignment vertical="center" wrapText="1"/>
    </xf>
    <xf numFmtId="0" fontId="38" fillId="12" borderId="0" xfId="0" applyFont="1" applyFill="1" applyAlignment="1">
      <alignment wrapText="1"/>
    </xf>
    <xf numFmtId="0" fontId="6" fillId="0" borderId="10"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0" fillId="0" borderId="10" xfId="0" applyBorder="1" applyAlignment="1">
      <alignment horizontal="center" vertical="center" wrapText="1"/>
    </xf>
    <xf numFmtId="2" fontId="3" fillId="12" borderId="10" xfId="0" applyNumberFormat="1" applyFont="1" applyFill="1" applyBorder="1" applyAlignment="1">
      <alignment horizontal="center" vertical="center" wrapText="1"/>
    </xf>
    <xf numFmtId="0" fontId="3" fillId="12" borderId="10" xfId="0" applyFont="1" applyFill="1" applyBorder="1" applyAlignment="1">
      <alignment horizontal="center" vertical="center" wrapText="1"/>
    </xf>
    <xf numFmtId="0" fontId="3" fillId="12" borderId="10" xfId="0" applyFont="1" applyFill="1" applyBorder="1" applyAlignment="1">
      <alignment horizontal="center" vertical="center" wrapText="1" shrinkToFit="1"/>
    </xf>
    <xf numFmtId="0" fontId="3" fillId="0" borderId="10" xfId="0" applyFont="1" applyBorder="1" applyAlignment="1">
      <alignment horizontal="center" vertical="center" wrapText="1"/>
    </xf>
    <xf numFmtId="0" fontId="3" fillId="0" borderId="0" xfId="0" applyFont="1" applyBorder="1" applyAlignment="1" applyProtection="1"/>
    <xf numFmtId="0" fontId="3" fillId="0" borderId="0" xfId="0" applyFont="1"/>
    <xf numFmtId="0" fontId="3" fillId="0" borderId="0" xfId="0" applyFont="1" applyBorder="1" applyAlignment="1" applyProtection="1">
      <alignment vertical="center"/>
    </xf>
    <xf numFmtId="0" fontId="2" fillId="0" borderId="0" xfId="0" applyFont="1" applyBorder="1" applyAlignment="1" applyProtection="1">
      <alignment horizontal="left"/>
    </xf>
    <xf numFmtId="0" fontId="3" fillId="0" borderId="0" xfId="0" applyFont="1" applyAlignment="1">
      <alignment vertical="center"/>
    </xf>
    <xf numFmtId="168" fontId="2" fillId="0" borderId="0" xfId="0" applyNumberFormat="1" applyFont="1" applyBorder="1" applyAlignment="1" applyProtection="1">
      <alignment horizontal="center"/>
    </xf>
    <xf numFmtId="0" fontId="3" fillId="0" borderId="0" xfId="0" applyFont="1" applyBorder="1" applyAlignment="1" applyProtection="1">
      <alignment horizontal="left" vertical="top" wrapText="1"/>
    </xf>
    <xf numFmtId="0" fontId="3" fillId="0" borderId="0" xfId="0" applyFont="1" applyBorder="1" applyAlignment="1" applyProtection="1">
      <alignment wrapText="1"/>
    </xf>
    <xf numFmtId="0" fontId="3" fillId="0" borderId="0" xfId="0" applyFont="1" applyBorder="1" applyAlignment="1" applyProtection="1">
      <alignment vertical="center" wrapText="1"/>
    </xf>
    <xf numFmtId="49" fontId="44" fillId="0" borderId="10" xfId="0" applyNumberFormat="1" applyFont="1" applyBorder="1" applyAlignment="1" applyProtection="1">
      <alignment horizontal="center" vertical="center" wrapText="1"/>
    </xf>
    <xf numFmtId="0" fontId="39" fillId="0" borderId="0" xfId="0" applyFont="1"/>
    <xf numFmtId="49" fontId="3" fillId="0" borderId="10" xfId="0" applyNumberFormat="1" applyFont="1" applyBorder="1" applyAlignment="1" applyProtection="1">
      <alignment horizontal="center" vertical="center" wrapText="1"/>
    </xf>
    <xf numFmtId="49" fontId="3" fillId="0" borderId="10" xfId="0" applyNumberFormat="1" applyFont="1" applyBorder="1" applyAlignment="1" applyProtection="1">
      <alignment horizontal="left" vertical="center" wrapText="1"/>
    </xf>
    <xf numFmtId="4" fontId="3" fillId="0" borderId="10" xfId="0" applyNumberFormat="1" applyFont="1" applyBorder="1" applyAlignment="1" applyProtection="1">
      <alignment horizontal="right" vertical="center" wrapText="1"/>
    </xf>
    <xf numFmtId="49" fontId="2" fillId="0" borderId="10" xfId="0" applyNumberFormat="1" applyFont="1" applyBorder="1" applyAlignment="1" applyProtection="1">
      <alignment horizontal="center"/>
    </xf>
    <xf numFmtId="49" fontId="2" fillId="0" borderId="10" xfId="0" applyNumberFormat="1" applyFont="1" applyBorder="1" applyAlignment="1" applyProtection="1">
      <alignment horizontal="left" vertical="center"/>
    </xf>
    <xf numFmtId="4" fontId="2" fillId="0" borderId="10" xfId="0" applyNumberFormat="1" applyFont="1" applyBorder="1" applyAlignment="1" applyProtection="1">
      <alignment horizontal="right"/>
    </xf>
    <xf numFmtId="4" fontId="2" fillId="0" borderId="10" xfId="0" applyNumberFormat="1" applyFont="1" applyBorder="1" applyAlignment="1" applyProtection="1">
      <alignment horizontal="right" vertical="center" wrapText="1"/>
    </xf>
    <xf numFmtId="0" fontId="3" fillId="0" borderId="0" xfId="0" applyFont="1" applyFill="1" applyBorder="1" applyAlignment="1" applyProtection="1"/>
    <xf numFmtId="0" fontId="3" fillId="0" borderId="0" xfId="0" applyFont="1" applyFill="1"/>
    <xf numFmtId="0" fontId="2" fillId="0" borderId="0" xfId="0" applyFont="1" applyFill="1" applyBorder="1" applyAlignment="1" applyProtection="1">
      <alignment horizontal="left"/>
    </xf>
    <xf numFmtId="168" fontId="2" fillId="0" borderId="0" xfId="0" applyNumberFormat="1" applyFont="1" applyFill="1" applyBorder="1" applyAlignment="1" applyProtection="1">
      <alignment horizontal="center"/>
    </xf>
    <xf numFmtId="0" fontId="3" fillId="0" borderId="0" xfId="0" applyFont="1" applyFill="1" applyBorder="1" applyAlignment="1" applyProtection="1">
      <alignment horizontal="left" vertical="top" wrapText="1"/>
    </xf>
    <xf numFmtId="0" fontId="3" fillId="0" borderId="0" xfId="0" applyFont="1" applyFill="1" applyBorder="1" applyAlignment="1" applyProtection="1">
      <alignment wrapText="1"/>
    </xf>
    <xf numFmtId="49" fontId="44" fillId="0" borderId="10" xfId="0" applyNumberFormat="1" applyFont="1" applyFill="1" applyBorder="1" applyAlignment="1" applyProtection="1">
      <alignment horizontal="center" vertical="center" wrapText="1"/>
    </xf>
    <xf numFmtId="0" fontId="39" fillId="0" borderId="0" xfId="0" applyFont="1" applyFill="1"/>
    <xf numFmtId="49" fontId="3" fillId="0" borderId="11" xfId="0" applyNumberFormat="1" applyFont="1" applyFill="1" applyBorder="1" applyAlignment="1" applyProtection="1">
      <alignment horizontal="center" vertical="center" wrapText="1"/>
    </xf>
    <xf numFmtId="49" fontId="3" fillId="0" borderId="11" xfId="0" applyNumberFormat="1" applyFont="1" applyFill="1" applyBorder="1" applyAlignment="1" applyProtection="1">
      <alignment horizontal="left" vertical="center" wrapText="1"/>
    </xf>
    <xf numFmtId="4" fontId="3" fillId="0" borderId="11" xfId="0" applyNumberFormat="1" applyFont="1" applyFill="1" applyBorder="1" applyAlignment="1" applyProtection="1">
      <alignment horizontal="right" vertical="center" wrapText="1"/>
    </xf>
    <xf numFmtId="169" fontId="3" fillId="0" borderId="11" xfId="0" applyNumberFormat="1" applyFont="1" applyFill="1" applyBorder="1" applyAlignment="1" applyProtection="1">
      <alignment horizontal="left" vertical="center" wrapText="1"/>
    </xf>
    <xf numFmtId="49" fontId="2" fillId="0" borderId="12" xfId="0" applyNumberFormat="1" applyFont="1" applyFill="1" applyBorder="1" applyAlignment="1" applyProtection="1">
      <alignment horizontal="center"/>
    </xf>
    <xf numFmtId="49" fontId="2" fillId="0" borderId="13" xfId="0" applyNumberFormat="1" applyFont="1" applyFill="1" applyBorder="1" applyAlignment="1" applyProtection="1">
      <alignment horizontal="center"/>
    </xf>
    <xf numFmtId="49" fontId="2" fillId="0" borderId="13" xfId="0" applyNumberFormat="1" applyFont="1" applyFill="1" applyBorder="1" applyAlignment="1" applyProtection="1">
      <alignment horizontal="left"/>
    </xf>
    <xf numFmtId="4" fontId="2" fillId="0" borderId="13" xfId="0" applyNumberFormat="1" applyFont="1" applyFill="1" applyBorder="1" applyAlignment="1" applyProtection="1">
      <alignment horizontal="right"/>
    </xf>
    <xf numFmtId="49" fontId="2" fillId="0" borderId="10" xfId="0" applyNumberFormat="1" applyFont="1" applyFill="1" applyBorder="1" applyAlignment="1" applyProtection="1">
      <alignment horizontal="center" vertical="center" wrapText="1"/>
    </xf>
    <xf numFmtId="49" fontId="3" fillId="0" borderId="10" xfId="0" applyNumberFormat="1" applyFont="1" applyFill="1" applyBorder="1" applyAlignment="1" applyProtection="1">
      <alignment horizontal="center" vertical="center" wrapText="1"/>
    </xf>
    <xf numFmtId="49" fontId="3" fillId="0" borderId="10" xfId="0" applyNumberFormat="1" applyFont="1" applyFill="1" applyBorder="1" applyAlignment="1" applyProtection="1">
      <alignment horizontal="left" vertical="center" wrapText="1"/>
    </xf>
    <xf numFmtId="167" fontId="41" fillId="0" borderId="10" xfId="0" applyNumberFormat="1" applyFont="1" applyFill="1" applyBorder="1" applyAlignment="1" applyProtection="1">
      <alignment horizontal="right" vertical="center" wrapText="1"/>
    </xf>
    <xf numFmtId="169" fontId="3" fillId="0" borderId="10" xfId="0" applyNumberFormat="1" applyFont="1" applyFill="1" applyBorder="1" applyAlignment="1" applyProtection="1">
      <alignment horizontal="left" vertical="center" wrapText="1"/>
    </xf>
    <xf numFmtId="49" fontId="2" fillId="0" borderId="10" xfId="0" applyNumberFormat="1" applyFont="1" applyFill="1" applyBorder="1" applyAlignment="1" applyProtection="1">
      <alignment horizontal="center" vertical="center"/>
    </xf>
    <xf numFmtId="167" fontId="35" fillId="0" borderId="10" xfId="0" applyNumberFormat="1" applyFont="1" applyFill="1" applyBorder="1" applyAlignment="1" applyProtection="1">
      <alignment horizontal="right" vertical="center"/>
    </xf>
    <xf numFmtId="0" fontId="3" fillId="0" borderId="0" xfId="0" applyFont="1" applyFill="1" applyBorder="1" applyAlignment="1" applyProtection="1">
      <alignment vertical="center"/>
    </xf>
    <xf numFmtId="0" fontId="3" fillId="0" borderId="0" xfId="0" applyFont="1" applyFill="1" applyAlignment="1">
      <alignment vertical="center"/>
    </xf>
    <xf numFmtId="0" fontId="3" fillId="0" borderId="0" xfId="0" applyFont="1" applyFill="1" applyBorder="1" applyAlignment="1" applyProtection="1">
      <alignment vertical="center" wrapText="1"/>
    </xf>
    <xf numFmtId="0" fontId="3" fillId="0" borderId="10" xfId="0" applyFont="1" applyFill="1" applyBorder="1"/>
    <xf numFmtId="0" fontId="3" fillId="0" borderId="10" xfId="0" applyFont="1" applyFill="1" applyBorder="1" applyAlignment="1">
      <alignment vertical="center"/>
    </xf>
    <xf numFmtId="0" fontId="41" fillId="0" borderId="0" xfId="0" applyFont="1" applyFill="1"/>
    <xf numFmtId="0" fontId="44" fillId="12" borderId="10" xfId="0" applyFont="1" applyFill="1" applyBorder="1" applyAlignment="1">
      <alignment horizontal="center" vertical="center" wrapText="1"/>
    </xf>
    <xf numFmtId="0" fontId="44" fillId="12" borderId="10" xfId="0" applyFont="1" applyFill="1" applyBorder="1" applyAlignment="1">
      <alignment horizontal="center" vertical="center" wrapText="1" shrinkToFit="1"/>
    </xf>
    <xf numFmtId="0" fontId="39" fillId="12" borderId="0" xfId="0" applyFont="1" applyFill="1" applyAlignment="1">
      <alignment horizontal="center"/>
    </xf>
    <xf numFmtId="0" fontId="39" fillId="12" borderId="10" xfId="0" applyFont="1" applyFill="1" applyBorder="1" applyAlignment="1">
      <alignment horizontal="center"/>
    </xf>
    <xf numFmtId="0" fontId="36" fillId="12" borderId="10" xfId="0" applyFont="1" applyFill="1" applyBorder="1" applyAlignment="1">
      <alignment horizontal="center" vertical="center" wrapText="1"/>
    </xf>
    <xf numFmtId="0" fontId="39" fillId="12" borderId="10" xfId="0" applyFont="1" applyFill="1" applyBorder="1" applyAlignment="1">
      <alignment horizontal="center" vertical="center" wrapText="1"/>
    </xf>
    <xf numFmtId="0" fontId="39" fillId="0" borderId="10" xfId="0" applyFont="1" applyFill="1" applyBorder="1" applyAlignment="1">
      <alignment horizontal="center" vertical="center" wrapText="1"/>
    </xf>
    <xf numFmtId="14" fontId="1" fillId="0" borderId="10" xfId="0" applyNumberFormat="1" applyFont="1" applyFill="1" applyBorder="1" applyAlignment="1">
      <alignment horizontal="center" vertical="center" wrapText="1"/>
    </xf>
    <xf numFmtId="0" fontId="3" fillId="0" borderId="10" xfId="0" applyFont="1" applyFill="1" applyBorder="1" applyAlignment="1">
      <alignment horizontal="left" vertical="center" wrapText="1"/>
    </xf>
    <xf numFmtId="164" fontId="3" fillId="0" borderId="10" xfId="0" applyNumberFormat="1" applyFont="1" applyFill="1" applyBorder="1" applyAlignment="1">
      <alignment horizontal="center" vertical="center" wrapText="1"/>
    </xf>
    <xf numFmtId="2" fontId="3" fillId="0" borderId="10" xfId="0" applyNumberFormat="1" applyFont="1" applyFill="1" applyBorder="1" applyAlignment="1">
      <alignment horizontal="center" vertical="center"/>
    </xf>
    <xf numFmtId="0" fontId="3" fillId="0" borderId="10" xfId="0" applyNumberFormat="1" applyFont="1" applyFill="1" applyBorder="1" applyAlignment="1">
      <alignment horizontal="center" vertical="center" wrapText="1"/>
    </xf>
    <xf numFmtId="0" fontId="3" fillId="0" borderId="10" xfId="0" applyNumberFormat="1" applyFont="1" applyFill="1" applyBorder="1" applyAlignment="1">
      <alignment horizontal="justify" vertical="center" wrapText="1"/>
    </xf>
    <xf numFmtId="0" fontId="1" fillId="0" borderId="10" xfId="0" applyFont="1" applyFill="1" applyBorder="1" applyAlignment="1">
      <alignment horizontal="center" vertical="center" wrapText="1" shrinkToFit="1"/>
    </xf>
    <xf numFmtId="0" fontId="1" fillId="0" borderId="10" xfId="0" applyNumberFormat="1" applyFont="1" applyFill="1" applyBorder="1" applyAlignment="1">
      <alignment horizontal="center" vertical="center" wrapText="1" shrinkToFit="1"/>
    </xf>
    <xf numFmtId="164" fontId="3" fillId="0" borderId="10" xfId="0" applyNumberFormat="1" applyFont="1" applyFill="1" applyBorder="1" applyAlignment="1">
      <alignment horizontal="center" vertical="center" wrapText="1" shrinkToFit="1"/>
    </xf>
    <xf numFmtId="16" fontId="1" fillId="0" borderId="10" xfId="0" applyNumberFormat="1" applyFont="1" applyFill="1" applyBorder="1" applyAlignment="1">
      <alignment horizontal="center" vertical="center" wrapText="1" shrinkToFit="1"/>
    </xf>
    <xf numFmtId="164" fontId="3" fillId="0" borderId="10" xfId="0" applyNumberFormat="1" applyFont="1" applyFill="1" applyBorder="1" applyAlignment="1">
      <alignment horizontal="center" vertical="center"/>
    </xf>
    <xf numFmtId="4" fontId="3" fillId="0" borderId="10" xfId="0" applyNumberFormat="1" applyFont="1" applyFill="1" applyBorder="1" applyAlignment="1">
      <alignment horizontal="center" vertical="center" wrapText="1"/>
    </xf>
    <xf numFmtId="0" fontId="3" fillId="0" borderId="0" xfId="0" applyFont="1" applyFill="1" applyAlignment="1">
      <alignment horizontal="center"/>
    </xf>
    <xf numFmtId="4" fontId="3" fillId="0" borderId="0" xfId="0" applyNumberFormat="1" applyFont="1" applyFill="1"/>
    <xf numFmtId="0" fontId="41" fillId="0" borderId="0" xfId="0" applyFont="1" applyFill="1" applyBorder="1" applyAlignment="1">
      <alignment vertical="center" wrapText="1"/>
    </xf>
    <xf numFmtId="0" fontId="3" fillId="0" borderId="0" xfId="0" applyFont="1" applyFill="1" applyBorder="1" applyAlignment="1">
      <alignment horizontal="center" vertical="center" wrapText="1"/>
    </xf>
    <xf numFmtId="0" fontId="41" fillId="0" borderId="0" xfId="0" applyFont="1" applyFill="1" applyAlignment="1">
      <alignment wrapText="1"/>
    </xf>
    <xf numFmtId="0" fontId="10" fillId="0" borderId="0" xfId="0" applyFont="1" applyFill="1"/>
    <xf numFmtId="0" fontId="3" fillId="12" borderId="10" xfId="0" applyFont="1" applyFill="1" applyBorder="1" applyAlignment="1">
      <alignment horizontal="justify" vertical="center" wrapText="1" shrinkToFit="1"/>
    </xf>
    <xf numFmtId="0" fontId="3" fillId="0" borderId="10" xfId="0" applyFont="1" applyFill="1" applyBorder="1" applyAlignment="1">
      <alignment horizontal="justify" vertical="center" wrapText="1" shrinkToFit="1"/>
    </xf>
    <xf numFmtId="4" fontId="3" fillId="0" borderId="10" xfId="0" applyNumberFormat="1" applyFont="1" applyFill="1" applyBorder="1" applyAlignment="1">
      <alignment horizontal="center" vertical="center" wrapText="1" shrinkToFit="1"/>
    </xf>
    <xf numFmtId="0" fontId="3" fillId="0" borderId="10" xfId="0" applyNumberFormat="1" applyFont="1" applyFill="1" applyBorder="1" applyAlignment="1">
      <alignment horizontal="center" vertical="center" wrapText="1" shrinkToFit="1"/>
    </xf>
    <xf numFmtId="0" fontId="3" fillId="0" borderId="10" xfId="0" applyNumberFormat="1" applyFont="1" applyFill="1" applyBorder="1" applyAlignment="1">
      <alignment horizontal="justify" vertical="center" wrapText="1" shrinkToFit="1"/>
    </xf>
    <xf numFmtId="165" fontId="3" fillId="0" borderId="10" xfId="0" applyNumberFormat="1" applyFont="1" applyFill="1" applyBorder="1" applyAlignment="1">
      <alignment horizontal="center" vertical="center" wrapText="1"/>
    </xf>
    <xf numFmtId="167" fontId="3" fillId="0" borderId="10" xfId="0" applyNumberFormat="1" applyFont="1" applyFill="1" applyBorder="1" applyAlignment="1">
      <alignment horizontal="center" vertical="center" wrapText="1" shrinkToFit="1"/>
    </xf>
    <xf numFmtId="16" fontId="3" fillId="12" borderId="10" xfId="0" applyNumberFormat="1" applyFont="1" applyFill="1" applyBorder="1" applyAlignment="1">
      <alignment horizontal="center" vertical="center" wrapText="1" shrinkToFit="1"/>
    </xf>
    <xf numFmtId="0" fontId="3" fillId="0" borderId="10" xfId="0" applyFont="1" applyFill="1" applyBorder="1" applyAlignment="1">
      <alignment horizontal="justify" vertical="center" wrapText="1"/>
    </xf>
    <xf numFmtId="0" fontId="39" fillId="0" borderId="10" xfId="0" applyFont="1" applyBorder="1" applyAlignment="1">
      <alignment horizontal="justify" vertical="center" wrapText="1" shrinkToFit="1"/>
    </xf>
    <xf numFmtId="0" fontId="39" fillId="0" borderId="10" xfId="0" applyFont="1" applyFill="1" applyBorder="1" applyAlignment="1">
      <alignment horizontal="justify" vertical="center" wrapText="1" shrinkToFit="1"/>
    </xf>
    <xf numFmtId="0" fontId="39" fillId="12" borderId="14" xfId="0" applyFont="1" applyFill="1" applyBorder="1" applyAlignment="1">
      <alignment horizontal="justify" vertical="justify" wrapText="1"/>
    </xf>
    <xf numFmtId="0" fontId="3" fillId="12" borderId="15" xfId="0" applyFont="1" applyFill="1" applyBorder="1" applyAlignment="1">
      <alignment horizontal="center" vertical="center" wrapText="1" shrinkToFit="1"/>
    </xf>
    <xf numFmtId="0" fontId="3" fillId="0" borderId="16" xfId="0" applyFont="1" applyBorder="1" applyAlignment="1">
      <alignment horizontal="center" vertical="center" wrapText="1" shrinkToFit="1"/>
    </xf>
    <xf numFmtId="0" fontId="39" fillId="0" borderId="10" xfId="0" applyFont="1" applyBorder="1" applyAlignment="1">
      <alignment horizontal="left" vertical="distributed" wrapText="1" shrinkToFit="1"/>
    </xf>
    <xf numFmtId="0" fontId="3" fillId="0" borderId="10" xfId="0" applyFont="1" applyBorder="1" applyAlignment="1">
      <alignment horizontal="center" vertical="center" wrapText="1"/>
    </xf>
    <xf numFmtId="0" fontId="1" fillId="0" borderId="10" xfId="0" applyFont="1" applyFill="1" applyBorder="1" applyAlignment="1">
      <alignment horizontal="center" vertical="center" wrapText="1"/>
    </xf>
    <xf numFmtId="14" fontId="3" fillId="12" borderId="10" xfId="0" applyNumberFormat="1" applyFont="1" applyFill="1" applyBorder="1" applyAlignment="1">
      <alignment horizontal="center" vertical="center" wrapText="1"/>
    </xf>
    <xf numFmtId="0" fontId="3" fillId="12" borderId="10" xfId="0" applyFont="1" applyFill="1" applyBorder="1" applyAlignment="1">
      <alignment horizontal="center" vertical="center" wrapText="1"/>
    </xf>
    <xf numFmtId="0" fontId="41" fillId="0" borderId="0" xfId="0" applyFont="1" applyFill="1" applyAlignment="1"/>
    <xf numFmtId="0" fontId="3" fillId="0" borderId="0" xfId="0" applyFont="1" applyFill="1" applyAlignment="1"/>
    <xf numFmtId="0" fontId="41" fillId="0" borderId="0" xfId="0" applyFont="1" applyFill="1" applyBorder="1" applyAlignment="1">
      <alignment horizontal="center" vertical="center" wrapText="1"/>
    </xf>
    <xf numFmtId="0" fontId="11" fillId="0" borderId="0" xfId="0" applyFont="1" applyFill="1" applyAlignment="1">
      <alignment horizontal="center" vertical="center" wrapText="1"/>
    </xf>
    <xf numFmtId="0" fontId="49" fillId="0" borderId="0" xfId="0" applyFont="1" applyFill="1" applyAlignment="1">
      <alignment horizontal="center" vertical="center" wrapText="1"/>
    </xf>
    <xf numFmtId="0" fontId="38" fillId="12" borderId="0" xfId="0" applyFont="1" applyFill="1" applyAlignment="1"/>
    <xf numFmtId="0" fontId="1" fillId="12" borderId="0" xfId="0" applyFont="1" applyFill="1" applyAlignment="1"/>
    <xf numFmtId="0" fontId="3" fillId="12" borderId="10" xfId="0" applyFont="1" applyFill="1" applyBorder="1" applyAlignment="1">
      <alignment horizontal="center" vertical="center" wrapText="1" shrinkToFit="1"/>
    </xf>
    <xf numFmtId="0" fontId="6" fillId="13" borderId="10" xfId="0" applyFont="1" applyFill="1" applyBorder="1" applyAlignment="1">
      <alignment horizontal="center" vertical="center" wrapText="1"/>
    </xf>
    <xf numFmtId="0" fontId="41" fillId="12" borderId="0" xfId="0" applyFont="1" applyFill="1" applyBorder="1" applyAlignment="1">
      <alignment horizontal="center" vertical="center" wrapText="1"/>
    </xf>
    <xf numFmtId="0" fontId="0" fillId="0" borderId="0" xfId="0" applyAlignment="1">
      <alignment horizontal="center" vertical="center" wrapText="1"/>
    </xf>
    <xf numFmtId="0" fontId="42" fillId="0" borderId="0" xfId="0" applyFont="1" applyAlignment="1">
      <alignment horizontal="center" vertical="center" wrapText="1"/>
    </xf>
    <xf numFmtId="2" fontId="3" fillId="12" borderId="10" xfId="0" applyNumberFormat="1" applyFont="1" applyFill="1" applyBorder="1" applyAlignment="1">
      <alignment horizontal="center" vertical="center" wrapText="1"/>
    </xf>
    <xf numFmtId="0" fontId="8" fillId="0" borderId="10" xfId="0" applyFont="1" applyFill="1" applyBorder="1" applyAlignment="1">
      <alignment horizontal="center" vertical="center" wrapText="1"/>
    </xf>
    <xf numFmtId="0" fontId="39" fillId="12" borderId="10" xfId="0" applyFont="1" applyFill="1" applyBorder="1" applyAlignment="1">
      <alignment horizontal="center" vertical="center" wrapText="1"/>
    </xf>
    <xf numFmtId="0" fontId="39" fillId="12" borderId="17" xfId="0" applyFont="1" applyFill="1" applyBorder="1" applyAlignment="1">
      <alignment horizontal="justify" vertical="center" wrapText="1"/>
    </xf>
    <xf numFmtId="0" fontId="0" fillId="0" borderId="16" xfId="0" applyBorder="1" applyAlignment="1">
      <alignment horizontal="justify" wrapText="1"/>
    </xf>
    <xf numFmtId="0" fontId="33" fillId="13" borderId="10" xfId="0" applyFont="1" applyFill="1" applyBorder="1" applyAlignment="1">
      <alignment horizontal="center" vertical="center" wrapText="1" shrinkToFit="1"/>
    </xf>
    <xf numFmtId="0" fontId="1" fillId="12" borderId="14" xfId="0" applyFont="1" applyFill="1" applyBorder="1" applyAlignment="1">
      <alignment horizontal="center" vertical="center" wrapText="1" shrinkToFit="1"/>
    </xf>
    <xf numFmtId="0" fontId="0" fillId="0" borderId="17" xfId="0" applyBorder="1" applyAlignment="1">
      <alignment horizontal="center" vertical="center" wrapText="1"/>
    </xf>
    <xf numFmtId="0" fontId="0" fillId="0" borderId="16" xfId="0" applyBorder="1" applyAlignment="1">
      <alignment horizontal="center" vertical="center" wrapText="1"/>
    </xf>
    <xf numFmtId="0" fontId="44" fillId="12" borderId="14" xfId="0" applyFont="1" applyFill="1" applyBorder="1" applyAlignment="1">
      <alignment horizontal="center" vertical="center" wrapText="1"/>
    </xf>
    <xf numFmtId="0" fontId="0" fillId="0" borderId="16" xfId="0" applyBorder="1"/>
    <xf numFmtId="0" fontId="44" fillId="12" borderId="10" xfId="0" applyFont="1" applyFill="1" applyBorder="1" applyAlignment="1">
      <alignment horizontal="center" vertical="center" wrapText="1"/>
    </xf>
    <xf numFmtId="0" fontId="47" fillId="0" borderId="10" xfId="0" applyFont="1" applyBorder="1" applyAlignment="1">
      <alignment horizontal="center" vertical="center" wrapText="1"/>
    </xf>
    <xf numFmtId="0" fontId="5" fillId="13" borderId="10" xfId="0" applyFont="1" applyFill="1" applyBorder="1" applyAlignment="1">
      <alignment horizontal="center" vertical="center" wrapText="1"/>
    </xf>
    <xf numFmtId="0" fontId="8" fillId="13" borderId="10" xfId="0" applyFont="1" applyFill="1" applyBorder="1" applyAlignment="1">
      <alignment horizontal="center" vertical="center" wrapText="1" shrinkToFit="1"/>
    </xf>
    <xf numFmtId="0" fontId="9" fillId="13" borderId="10" xfId="0" applyFont="1" applyFill="1" applyBorder="1" applyAlignment="1">
      <alignment horizontal="center" vertical="center" wrapText="1" shrinkToFit="1"/>
    </xf>
    <xf numFmtId="0" fontId="11" fillId="13" borderId="10" xfId="0" applyFont="1" applyFill="1" applyBorder="1" applyAlignment="1"/>
    <xf numFmtId="0" fontId="3" fillId="0" borderId="14" xfId="0" applyFont="1" applyFill="1" applyBorder="1" applyAlignment="1">
      <alignment horizontal="center" vertical="center" wrapText="1" shrinkToFit="1"/>
    </xf>
    <xf numFmtId="0" fontId="3" fillId="0" borderId="17" xfId="0" applyFont="1" applyFill="1" applyBorder="1" applyAlignment="1">
      <alignment horizontal="center" vertical="center" wrapText="1" shrinkToFit="1"/>
    </xf>
    <xf numFmtId="0" fontId="35" fillId="0" borderId="0" xfId="0" applyFont="1" applyAlignment="1">
      <alignment horizontal="center" vertical="center" wrapText="1"/>
    </xf>
    <xf numFmtId="0" fontId="6" fillId="13" borderId="10" xfId="0" applyFont="1" applyFill="1" applyBorder="1" applyAlignment="1">
      <alignment horizontal="center" vertical="center" wrapText="1" shrinkToFit="1"/>
    </xf>
    <xf numFmtId="0" fontId="7" fillId="13" borderId="10" xfId="0" applyFont="1" applyFill="1" applyBorder="1" applyAlignment="1">
      <alignment horizontal="center" vertical="center" wrapText="1" shrinkToFit="1"/>
    </xf>
    <xf numFmtId="0" fontId="0" fillId="13" borderId="10" xfId="0" applyFill="1" applyBorder="1" applyAlignment="1">
      <alignment horizontal="center" vertical="center"/>
    </xf>
    <xf numFmtId="0" fontId="50" fillId="13" borderId="10" xfId="0" applyFont="1" applyFill="1" applyBorder="1" applyAlignment="1">
      <alignment horizontal="center" vertical="center" wrapText="1" shrinkToFit="1"/>
    </xf>
    <xf numFmtId="0" fontId="51" fillId="13" borderId="10" xfId="0" applyFont="1" applyFill="1" applyBorder="1" applyAlignment="1">
      <alignment horizontal="center" vertical="center" wrapText="1" shrinkToFit="1"/>
    </xf>
    <xf numFmtId="0" fontId="52" fillId="13" borderId="10" xfId="0" applyFont="1" applyFill="1" applyBorder="1" applyAlignment="1">
      <alignment horizontal="center" vertical="center" wrapText="1"/>
    </xf>
    <xf numFmtId="0" fontId="12" fillId="13" borderId="10" xfId="0" applyFont="1" applyFill="1" applyBorder="1" applyAlignment="1">
      <alignment horizontal="center" vertical="center" wrapText="1" shrinkToFit="1"/>
    </xf>
    <xf numFmtId="0" fontId="0" fillId="13" borderId="10" xfId="0" applyFont="1" applyFill="1" applyBorder="1" applyAlignment="1">
      <alignment horizontal="center" vertical="center" wrapText="1" shrinkToFit="1"/>
    </xf>
    <xf numFmtId="0" fontId="0" fillId="13" borderId="10" xfId="0" applyFill="1" applyBorder="1" applyAlignment="1">
      <alignment horizontal="center" vertical="center" wrapText="1" shrinkToFit="1"/>
    </xf>
    <xf numFmtId="0" fontId="13" fillId="13" borderId="10" xfId="0" applyFont="1" applyFill="1" applyBorder="1" applyAlignment="1">
      <alignment horizontal="center" vertical="center" wrapText="1"/>
    </xf>
    <xf numFmtId="0" fontId="1" fillId="12" borderId="10" xfId="0" applyFont="1" applyFill="1" applyBorder="1" applyAlignment="1">
      <alignment horizontal="center" vertical="center" wrapText="1"/>
    </xf>
    <xf numFmtId="0" fontId="37" fillId="0" borderId="14" xfId="0" applyFont="1" applyBorder="1" applyAlignment="1">
      <alignment horizontal="center" vertical="center" wrapText="1"/>
    </xf>
    <xf numFmtId="0" fontId="34" fillId="13" borderId="10" xfId="0" applyFont="1" applyFill="1" applyBorder="1" applyAlignment="1">
      <alignment horizontal="center" vertical="center" wrapText="1" shrinkToFit="1"/>
    </xf>
    <xf numFmtId="0" fontId="0" fillId="13" borderId="14" xfId="0" applyFill="1" applyBorder="1" applyAlignment="1">
      <alignment horizontal="center" vertical="center"/>
    </xf>
    <xf numFmtId="0" fontId="3" fillId="0" borderId="0" xfId="0" applyFont="1" applyBorder="1" applyAlignment="1" applyProtection="1">
      <alignment horizontal="left" vertical="top" wrapText="1"/>
    </xf>
    <xf numFmtId="0" fontId="3" fillId="0" borderId="0" xfId="0" applyFont="1" applyBorder="1" applyAlignment="1" applyProtection="1">
      <alignment horizontal="left"/>
    </xf>
    <xf numFmtId="169" fontId="43" fillId="0" borderId="0" xfId="0" applyNumberFormat="1" applyFont="1" applyBorder="1" applyAlignment="1" applyProtection="1">
      <alignment horizontal="left" vertical="top" wrapText="1"/>
    </xf>
    <xf numFmtId="0" fontId="43" fillId="0" borderId="0" xfId="0" applyFont="1" applyBorder="1" applyAlignment="1" applyProtection="1">
      <alignment horizontal="left" vertical="top" wrapText="1"/>
    </xf>
    <xf numFmtId="0" fontId="3" fillId="0" borderId="0" xfId="0" applyFont="1" applyFill="1" applyBorder="1" applyAlignment="1" applyProtection="1">
      <alignment horizontal="left" vertical="top" wrapText="1"/>
    </xf>
    <xf numFmtId="0" fontId="3" fillId="0" borderId="0" xfId="0" applyFont="1" applyFill="1" applyBorder="1" applyAlignment="1" applyProtection="1">
      <alignment horizontal="left"/>
    </xf>
    <xf numFmtId="169" fontId="43" fillId="0" borderId="0" xfId="0" applyNumberFormat="1" applyFont="1" applyFill="1" applyBorder="1" applyAlignment="1" applyProtection="1">
      <alignment horizontal="left" vertical="top" wrapText="1"/>
    </xf>
    <xf numFmtId="0" fontId="43" fillId="0" borderId="0" xfId="0" applyFont="1" applyFill="1" applyBorder="1" applyAlignment="1" applyProtection="1">
      <alignment horizontal="left" vertical="top" wrapText="1"/>
    </xf>
    <xf numFmtId="0" fontId="0" fillId="0" borderId="0" xfId="0" applyFill="1" applyAlignment="1">
      <alignment wrapText="1"/>
    </xf>
    <xf numFmtId="49" fontId="35" fillId="0" borderId="15" xfId="0" applyNumberFormat="1" applyFont="1" applyFill="1" applyBorder="1" applyAlignment="1" applyProtection="1">
      <alignment horizontal="center" vertical="center" wrapText="1"/>
    </xf>
    <xf numFmtId="0" fontId="46" fillId="0" borderId="18" xfId="0" applyFont="1" applyBorder="1" applyAlignment="1">
      <alignment horizontal="center" vertical="center" wrapText="1"/>
    </xf>
    <xf numFmtId="0" fontId="46" fillId="0" borderId="19" xfId="0" applyFont="1" applyBorder="1" applyAlignment="1">
      <alignment horizontal="center" vertical="center" wrapText="1"/>
    </xf>
    <xf numFmtId="169" fontId="45" fillId="0" borderId="0" xfId="0" applyNumberFormat="1" applyFont="1" applyFill="1" applyBorder="1" applyAlignment="1" applyProtection="1">
      <alignment horizontal="left" vertical="top" wrapText="1"/>
    </xf>
    <xf numFmtId="0" fontId="45" fillId="0" borderId="0" xfId="0" applyFont="1" applyFill="1" applyBorder="1" applyAlignment="1" applyProtection="1">
      <alignment horizontal="left" vertical="top" wrapText="1"/>
    </xf>
  </cellXfs>
  <cellStyles count="48">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cel Built-in Normal" xfId="28"/>
    <cellStyle name="Explanatory Text" xfId="29"/>
    <cellStyle name="Good" xfId="30"/>
    <cellStyle name="Heading 1" xfId="31"/>
    <cellStyle name="Heading 2" xfId="32"/>
    <cellStyle name="Heading 3" xfId="33"/>
    <cellStyle name="Heading 4" xfId="34"/>
    <cellStyle name="Input" xfId="35"/>
    <cellStyle name="Linked Cell" xfId="36"/>
    <cellStyle name="Neutral" xfId="37"/>
    <cellStyle name="Normal" xfId="0" builtinId="0"/>
    <cellStyle name="Note" xfId="38"/>
    <cellStyle name="Output" xfId="39"/>
    <cellStyle name="Title" xfId="40"/>
    <cellStyle name="Total" xfId="41"/>
    <cellStyle name="Warning Text" xfId="42"/>
    <cellStyle name="Обычный 2" xfId="43"/>
    <cellStyle name="Обычный 3" xfId="44"/>
    <cellStyle name="Обычный 3 2" xfId="45"/>
    <cellStyle name="Обычный 4" xfId="46"/>
    <cellStyle name="Финансовый 2" xfId="47"/>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0</xdr:colOff>
      <xdr:row>292</xdr:row>
      <xdr:rowOff>0</xdr:rowOff>
    </xdr:from>
    <xdr:to>
      <xdr:col>4</xdr:col>
      <xdr:colOff>542925</xdr:colOff>
      <xdr:row>294</xdr:row>
      <xdr:rowOff>47625</xdr:rowOff>
    </xdr:to>
    <xdr:grpSp>
      <xdr:nvGrpSpPr>
        <xdr:cNvPr id="2049" name="Group 1"/>
        <xdr:cNvGrpSpPr>
          <a:grpSpLocks/>
        </xdr:cNvGrpSpPr>
      </xdr:nvGrpSpPr>
      <xdr:grpSpPr bwMode="auto">
        <a:xfrm>
          <a:off x="0" y="160000950"/>
          <a:ext cx="5343525" cy="371475"/>
          <a:chOff x="0" y="0"/>
          <a:chExt cx="1023" cy="255"/>
        </a:xfrm>
      </xdr:grpSpPr>
      <xdr:sp macro="" textlink="">
        <xdr:nvSpPr>
          <xdr:cNvPr id="3" name="Text Box 2"/>
          <xdr:cNvSpPr txBox="1">
            <a:spLocks noChangeArrowheads="1"/>
          </xdr:cNvSpPr>
        </xdr:nvSpPr>
        <xdr:spPr bwMode="auto">
          <a:xfrm>
            <a:off x="2" y="0"/>
            <a:ext cx="367" cy="92"/>
          </a:xfrm>
          <a:prstGeom prst="rect">
            <a:avLst/>
          </a:prstGeom>
          <a:noFill/>
          <a:ln>
            <a:noFill/>
          </a:ln>
          <a:extLst>
            <a:ext uri="{909E8E84-426E-40DD-AFC4-6F175D3DCCD1}"/>
            <a:ext uri="{91240B29-F687-4F45-9708-019B960494DF}"/>
          </a:extLst>
        </xdr:spPr>
        <xdr:txBody>
          <a:bodyPr vertOverflow="clip" wrap="square" lIns="0" tIns="0" rIns="0" bIns="0" anchor="b" upright="1"/>
          <a:lstStyle/>
          <a:p>
            <a:pPr algn="l" rtl="0">
              <a:defRPr sz="1000"/>
            </a:pPr>
            <a:r>
              <a:rPr lang="ru-RU" sz="800" b="0" i="0" u="none" strike="noStrike" baseline="0">
                <a:solidFill>
                  <a:srgbClr val="000000"/>
                </a:solidFill>
                <a:latin typeface="Sans Serif"/>
              </a:rPr>
              <a:t>Руководитель</a:t>
            </a:r>
          </a:p>
        </xdr:txBody>
      </xdr:sp>
      <xdr:sp macro="" textlink="">
        <xdr:nvSpPr>
          <xdr:cNvPr id="2059" name="Text Box 3"/>
          <xdr:cNvSpPr txBox="1">
            <a:spLocks noChangeArrowheads="1"/>
          </xdr:cNvSpPr>
        </xdr:nvSpPr>
        <xdr:spPr bwMode="auto">
          <a:xfrm>
            <a:off x="428" y="1"/>
            <a:ext cx="174" cy="92"/>
          </a:xfrm>
          <a:prstGeom prst="rect">
            <a:avLst/>
          </a:prstGeom>
          <a:noFill/>
          <a:ln w="9525">
            <a:noFill/>
            <a:miter lim="800000"/>
            <a:headEnd/>
            <a:tailEnd/>
          </a:ln>
        </xdr:spPr>
      </xdr:sp>
      <xdr:sp macro="" textlink="">
        <xdr:nvSpPr>
          <xdr:cNvPr id="5" name="Text Box 4"/>
          <xdr:cNvSpPr txBox="1">
            <a:spLocks noChangeArrowheads="1"/>
          </xdr:cNvSpPr>
        </xdr:nvSpPr>
        <xdr:spPr bwMode="auto">
          <a:xfrm>
            <a:off x="429" y="92"/>
            <a:ext cx="173" cy="92"/>
          </a:xfrm>
          <a:prstGeom prst="rect">
            <a:avLst/>
          </a:prstGeom>
          <a:noFill/>
          <a:ln>
            <a:noFill/>
          </a:ln>
          <a:extLst>
            <a:ext uri="{909E8E84-426E-40DD-AFC4-6F175D3DCCD1}"/>
            <a:ext uri="{91240B29-F687-4F45-9708-019B960494DF}"/>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(подпись)</a:t>
            </a:r>
          </a:p>
        </xdr:txBody>
      </xdr:sp>
      <xdr:sp macro="" textlink="">
        <xdr:nvSpPr>
          <xdr:cNvPr id="2061" name="Line 5"/>
          <xdr:cNvSpPr>
            <a:spLocks noChangeShapeType="1"/>
          </xdr:cNvSpPr>
        </xdr:nvSpPr>
        <xdr:spPr bwMode="auto">
          <a:xfrm>
            <a:off x="428" y="94"/>
            <a:ext cx="174" cy="0"/>
          </a:xfrm>
          <a:prstGeom prst="line">
            <a:avLst/>
          </a:prstGeom>
          <a:noFill/>
          <a:ln w="9525">
            <a:solidFill>
              <a:srgbClr val="000000"/>
            </a:solidFill>
            <a:round/>
            <a:headEnd/>
            <a:tailEnd/>
          </a:ln>
        </xdr:spPr>
      </xdr:sp>
      <xdr:sp macro="" textlink="">
        <xdr:nvSpPr>
          <xdr:cNvPr id="2062" name="Text Box 6"/>
          <xdr:cNvSpPr txBox="1">
            <a:spLocks noChangeArrowheads="1"/>
          </xdr:cNvSpPr>
        </xdr:nvSpPr>
        <xdr:spPr bwMode="auto">
          <a:xfrm>
            <a:off x="662" y="1"/>
            <a:ext cx="367" cy="92"/>
          </a:xfrm>
          <a:prstGeom prst="rect">
            <a:avLst/>
          </a:prstGeom>
          <a:noFill/>
          <a:ln w="9525">
            <a:noFill/>
            <a:miter lim="800000"/>
            <a:headEnd/>
            <a:tailEnd/>
          </a:ln>
        </xdr:spPr>
      </xdr:sp>
      <xdr:sp macro="" textlink="">
        <xdr:nvSpPr>
          <xdr:cNvPr id="8" name="Text Box 7"/>
          <xdr:cNvSpPr txBox="1">
            <a:spLocks noChangeArrowheads="1"/>
          </xdr:cNvSpPr>
        </xdr:nvSpPr>
        <xdr:spPr bwMode="auto">
          <a:xfrm>
            <a:off x="662" y="92"/>
            <a:ext cx="367" cy="92"/>
          </a:xfrm>
          <a:prstGeom prst="rect">
            <a:avLst/>
          </a:prstGeom>
          <a:noFill/>
          <a:ln>
            <a:noFill/>
          </a:ln>
          <a:extLst>
            <a:ext uri="{909E8E84-426E-40DD-AFC4-6F175D3DCCD1}"/>
            <a:ext uri="{91240B29-F687-4F45-9708-019B960494DF}"/>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(расшифровка подписи)</a:t>
            </a:r>
          </a:p>
        </xdr:txBody>
      </xdr:sp>
      <xdr:sp macro="" textlink="">
        <xdr:nvSpPr>
          <xdr:cNvPr id="2064" name="Line 8"/>
          <xdr:cNvSpPr>
            <a:spLocks noChangeShapeType="1"/>
          </xdr:cNvSpPr>
        </xdr:nvSpPr>
        <xdr:spPr bwMode="auto">
          <a:xfrm>
            <a:off x="662" y="94"/>
            <a:ext cx="367" cy="0"/>
          </a:xfrm>
          <a:prstGeom prst="line">
            <a:avLst/>
          </a:prstGeom>
          <a:noFill/>
          <a:ln w="9525">
            <a:solidFill>
              <a:srgbClr val="000000"/>
            </a:solidFill>
            <a:round/>
            <a:headEnd/>
            <a:tailEnd/>
          </a:ln>
        </xdr:spPr>
      </xdr:sp>
    </xdr:grpSp>
    <xdr:clientData/>
  </xdr:twoCellAnchor>
  <xdr:twoCellAnchor>
    <xdr:from>
      <xdr:col>0</xdr:col>
      <xdr:colOff>0</xdr:colOff>
      <xdr:row>295</xdr:row>
      <xdr:rowOff>76200</xdr:rowOff>
    </xdr:from>
    <xdr:to>
      <xdr:col>4</xdr:col>
      <xdr:colOff>542925</xdr:colOff>
      <xdr:row>297</xdr:row>
      <xdr:rowOff>95250</xdr:rowOff>
    </xdr:to>
    <xdr:grpSp>
      <xdr:nvGrpSpPr>
        <xdr:cNvPr id="2050" name="Group 9"/>
        <xdr:cNvGrpSpPr>
          <a:grpSpLocks/>
        </xdr:cNvGrpSpPr>
      </xdr:nvGrpSpPr>
      <xdr:grpSpPr bwMode="auto">
        <a:xfrm>
          <a:off x="0" y="160562925"/>
          <a:ext cx="5343525" cy="342900"/>
          <a:chOff x="0" y="0"/>
          <a:chExt cx="1023" cy="255"/>
        </a:xfrm>
      </xdr:grpSpPr>
      <xdr:sp macro="" textlink="">
        <xdr:nvSpPr>
          <xdr:cNvPr id="11" name="Text Box 10"/>
          <xdr:cNvSpPr txBox="1">
            <a:spLocks noChangeArrowheads="1"/>
          </xdr:cNvSpPr>
        </xdr:nvSpPr>
        <xdr:spPr bwMode="auto">
          <a:xfrm>
            <a:off x="2" y="0"/>
            <a:ext cx="367" cy="92"/>
          </a:xfrm>
          <a:prstGeom prst="rect">
            <a:avLst/>
          </a:prstGeom>
          <a:noFill/>
          <a:ln>
            <a:noFill/>
          </a:ln>
          <a:extLst>
            <a:ext uri="{909E8E84-426E-40DD-AFC4-6F175D3DCCD1}"/>
            <a:ext uri="{91240B29-F687-4F45-9708-019B960494DF}"/>
          </a:extLst>
        </xdr:spPr>
        <xdr:txBody>
          <a:bodyPr vertOverflow="clip" wrap="square" lIns="0" tIns="0" rIns="0" bIns="0" anchor="b" upright="1"/>
          <a:lstStyle/>
          <a:p>
            <a:pPr algn="l" rtl="0">
              <a:defRPr sz="1000"/>
            </a:pPr>
            <a:r>
              <a:rPr lang="ru-RU" sz="800" b="0" i="0" u="none" strike="noStrike" baseline="0">
                <a:solidFill>
                  <a:srgbClr val="000000"/>
                </a:solidFill>
                <a:latin typeface="Sans Serif"/>
              </a:rPr>
              <a:t>Исполнитель</a:t>
            </a:r>
          </a:p>
        </xdr:txBody>
      </xdr:sp>
      <xdr:sp macro="" textlink="">
        <xdr:nvSpPr>
          <xdr:cNvPr id="2052" name="Text Box 11"/>
          <xdr:cNvSpPr txBox="1">
            <a:spLocks noChangeArrowheads="1"/>
          </xdr:cNvSpPr>
        </xdr:nvSpPr>
        <xdr:spPr bwMode="auto">
          <a:xfrm>
            <a:off x="428" y="1"/>
            <a:ext cx="174" cy="92"/>
          </a:xfrm>
          <a:prstGeom prst="rect">
            <a:avLst/>
          </a:prstGeom>
          <a:noFill/>
          <a:ln w="9525">
            <a:noFill/>
            <a:miter lim="800000"/>
            <a:headEnd/>
            <a:tailEnd/>
          </a:ln>
        </xdr:spPr>
      </xdr:sp>
      <xdr:sp macro="" textlink="">
        <xdr:nvSpPr>
          <xdr:cNvPr id="13" name="Text Box 12"/>
          <xdr:cNvSpPr txBox="1">
            <a:spLocks noChangeArrowheads="1"/>
          </xdr:cNvSpPr>
        </xdr:nvSpPr>
        <xdr:spPr bwMode="auto">
          <a:xfrm>
            <a:off x="429" y="92"/>
            <a:ext cx="173" cy="92"/>
          </a:xfrm>
          <a:prstGeom prst="rect">
            <a:avLst/>
          </a:prstGeom>
          <a:noFill/>
          <a:ln>
            <a:noFill/>
          </a:ln>
          <a:extLst>
            <a:ext uri="{909E8E84-426E-40DD-AFC4-6F175D3DCCD1}"/>
            <a:ext uri="{91240B29-F687-4F45-9708-019B960494DF}"/>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(подпись)</a:t>
            </a:r>
          </a:p>
        </xdr:txBody>
      </xdr:sp>
      <xdr:sp macro="" textlink="">
        <xdr:nvSpPr>
          <xdr:cNvPr id="2054" name="Line 13"/>
          <xdr:cNvSpPr>
            <a:spLocks noChangeShapeType="1"/>
          </xdr:cNvSpPr>
        </xdr:nvSpPr>
        <xdr:spPr bwMode="auto">
          <a:xfrm>
            <a:off x="428" y="94"/>
            <a:ext cx="174" cy="0"/>
          </a:xfrm>
          <a:prstGeom prst="line">
            <a:avLst/>
          </a:prstGeom>
          <a:noFill/>
          <a:ln w="9525">
            <a:solidFill>
              <a:srgbClr val="000000"/>
            </a:solidFill>
            <a:round/>
            <a:headEnd/>
            <a:tailEnd/>
          </a:ln>
        </xdr:spPr>
      </xdr:sp>
      <xdr:sp macro="" textlink="">
        <xdr:nvSpPr>
          <xdr:cNvPr id="2055" name="Text Box 14"/>
          <xdr:cNvSpPr txBox="1">
            <a:spLocks noChangeArrowheads="1"/>
          </xdr:cNvSpPr>
        </xdr:nvSpPr>
        <xdr:spPr bwMode="auto">
          <a:xfrm>
            <a:off x="662" y="1"/>
            <a:ext cx="367" cy="92"/>
          </a:xfrm>
          <a:prstGeom prst="rect">
            <a:avLst/>
          </a:prstGeom>
          <a:noFill/>
          <a:ln w="9525">
            <a:noFill/>
            <a:miter lim="800000"/>
            <a:headEnd/>
            <a:tailEnd/>
          </a:ln>
        </xdr:spPr>
      </xdr:sp>
      <xdr:sp macro="" textlink="">
        <xdr:nvSpPr>
          <xdr:cNvPr id="16" name="Text Box 15"/>
          <xdr:cNvSpPr txBox="1">
            <a:spLocks noChangeArrowheads="1"/>
          </xdr:cNvSpPr>
        </xdr:nvSpPr>
        <xdr:spPr bwMode="auto">
          <a:xfrm>
            <a:off x="662" y="92"/>
            <a:ext cx="367" cy="92"/>
          </a:xfrm>
          <a:prstGeom prst="rect">
            <a:avLst/>
          </a:prstGeom>
          <a:noFill/>
          <a:ln>
            <a:noFill/>
          </a:ln>
          <a:extLst>
            <a:ext uri="{909E8E84-426E-40DD-AFC4-6F175D3DCCD1}"/>
            <a:ext uri="{91240B29-F687-4F45-9708-019B960494DF}"/>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(расшифровка подписи)</a:t>
            </a:r>
          </a:p>
        </xdr:txBody>
      </xdr:sp>
      <xdr:sp macro="" textlink="">
        <xdr:nvSpPr>
          <xdr:cNvPr id="2057" name="Line 16"/>
          <xdr:cNvSpPr>
            <a:spLocks noChangeShapeType="1"/>
          </xdr:cNvSpPr>
        </xdr:nvSpPr>
        <xdr:spPr bwMode="auto">
          <a:xfrm>
            <a:off x="662" y="94"/>
            <a:ext cx="367" cy="0"/>
          </a:xfrm>
          <a:prstGeom prst="line">
            <a:avLst/>
          </a:prstGeom>
          <a:noFill/>
          <a:ln w="9525">
            <a:solidFill>
              <a:srgbClr val="000000"/>
            </a:solidFill>
            <a:round/>
            <a:headEnd/>
            <a:tailEnd/>
          </a:ln>
        </xdr:spPr>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K76"/>
  <sheetViews>
    <sheetView tabSelected="1" view="pageBreakPreview" topLeftCell="A24" zoomScaleNormal="100" zoomScaleSheetLayoutView="100" workbookViewId="0">
      <selection activeCell="K53" sqref="K53:K55"/>
    </sheetView>
  </sheetViews>
  <sheetFormatPr defaultColWidth="0" defaultRowHeight="12.75"/>
  <cols>
    <col min="1" max="1" width="5.85546875" style="1" customWidth="1"/>
    <col min="2" max="2" width="26.5703125" style="1" customWidth="1"/>
    <col min="3" max="3" width="35.7109375" style="2" customWidth="1"/>
    <col min="4" max="4" width="48.42578125" style="2" customWidth="1"/>
    <col min="5" max="5" width="8" style="2" customWidth="1"/>
    <col min="6" max="6" width="10.85546875" style="1" customWidth="1"/>
    <col min="7" max="7" width="11.5703125" style="1" customWidth="1"/>
    <col min="8" max="8" width="10.42578125" style="1" customWidth="1"/>
    <col min="9" max="9" width="11.28515625" style="1" customWidth="1"/>
    <col min="10" max="10" width="0.140625" style="1" hidden="1" customWidth="1"/>
    <col min="11" max="11" width="35.28515625" style="1" customWidth="1"/>
    <col min="12" max="16384" width="0" style="1" hidden="1"/>
  </cols>
  <sheetData>
    <row r="1" spans="1:11" ht="93.75" customHeight="1">
      <c r="A1" s="169" t="s">
        <v>178</v>
      </c>
      <c r="B1" s="148"/>
      <c r="C1" s="148"/>
      <c r="D1" s="148"/>
      <c r="E1" s="148"/>
      <c r="F1" s="148"/>
      <c r="G1" s="148"/>
      <c r="H1" s="148"/>
      <c r="I1" s="148"/>
      <c r="J1" s="148"/>
      <c r="K1" s="148"/>
    </row>
    <row r="2" spans="1:11" ht="83.25" customHeight="1">
      <c r="A2" s="148"/>
      <c r="B2" s="148"/>
      <c r="C2" s="148"/>
      <c r="D2" s="148"/>
      <c r="E2" s="148"/>
      <c r="F2" s="148"/>
      <c r="G2" s="148"/>
      <c r="H2" s="148"/>
      <c r="I2" s="148"/>
      <c r="J2" s="148"/>
      <c r="K2" s="148"/>
    </row>
    <row r="3" spans="1:11" ht="15.75" hidden="1" customHeight="1">
      <c r="A3" s="1" t="s">
        <v>326</v>
      </c>
    </row>
    <row r="4" spans="1:11" s="96" customFormat="1" ht="55.9" customHeight="1">
      <c r="A4" s="161" t="s">
        <v>327</v>
      </c>
      <c r="B4" s="161" t="s">
        <v>362</v>
      </c>
      <c r="C4" s="161" t="s">
        <v>179</v>
      </c>
      <c r="D4" s="161" t="s">
        <v>369</v>
      </c>
      <c r="E4" s="159" t="s">
        <v>367</v>
      </c>
      <c r="F4" s="159" t="s">
        <v>368</v>
      </c>
      <c r="G4" s="161" t="s">
        <v>388</v>
      </c>
      <c r="H4" s="162"/>
      <c r="I4" s="162"/>
      <c r="J4" s="94" t="s">
        <v>328</v>
      </c>
      <c r="K4" s="95" t="s">
        <v>366</v>
      </c>
    </row>
    <row r="5" spans="1:11" s="96" customFormat="1" ht="20.45" customHeight="1">
      <c r="A5" s="162"/>
      <c r="B5" s="162"/>
      <c r="C5" s="162"/>
      <c r="D5" s="162"/>
      <c r="E5" s="160"/>
      <c r="F5" s="160"/>
      <c r="G5" s="94" t="s">
        <v>363</v>
      </c>
      <c r="H5" s="94" t="s">
        <v>364</v>
      </c>
      <c r="I5" s="94" t="s">
        <v>365</v>
      </c>
      <c r="J5" s="94"/>
      <c r="K5" s="97"/>
    </row>
    <row r="6" spans="1:11" s="3" customFormat="1" ht="14.45" customHeight="1">
      <c r="A6" s="9">
        <v>1</v>
      </c>
      <c r="B6" s="9">
        <v>2</v>
      </c>
      <c r="C6" s="4">
        <v>3</v>
      </c>
      <c r="D6" s="4">
        <v>4</v>
      </c>
      <c r="E6" s="4">
        <v>5</v>
      </c>
      <c r="F6" s="9">
        <v>6</v>
      </c>
      <c r="G6" s="5">
        <v>7</v>
      </c>
      <c r="H6" s="5">
        <v>8</v>
      </c>
      <c r="I6" s="5">
        <v>9</v>
      </c>
      <c r="J6" s="5">
        <v>10</v>
      </c>
      <c r="K6" s="5">
        <v>10</v>
      </c>
    </row>
    <row r="7" spans="1:11" s="6" customFormat="1" ht="21.75" customHeight="1">
      <c r="A7" s="163" t="s">
        <v>329</v>
      </c>
      <c r="B7" s="163"/>
      <c r="C7" s="163"/>
      <c r="D7" s="163"/>
      <c r="E7" s="163"/>
      <c r="F7" s="163"/>
      <c r="G7" s="163"/>
      <c r="H7" s="163"/>
      <c r="I7" s="163"/>
      <c r="J7" s="163"/>
      <c r="K7" s="163"/>
    </row>
    <row r="8" spans="1:11" s="7" customFormat="1" ht="39" customHeight="1">
      <c r="A8" s="164" t="s">
        <v>330</v>
      </c>
      <c r="B8" s="165"/>
      <c r="C8" s="165"/>
      <c r="D8" s="165"/>
      <c r="E8" s="165"/>
      <c r="F8" s="165"/>
      <c r="G8" s="165"/>
      <c r="H8" s="165"/>
      <c r="I8" s="165"/>
      <c r="J8" s="165"/>
      <c r="K8" s="166"/>
    </row>
    <row r="9" spans="1:11" s="8" customFormat="1" ht="342.75" customHeight="1">
      <c r="A9" s="104" t="s">
        <v>331</v>
      </c>
      <c r="B9" s="19" t="s">
        <v>31</v>
      </c>
      <c r="C9" s="105" t="s">
        <v>315</v>
      </c>
      <c r="D9" s="106" t="s">
        <v>334</v>
      </c>
      <c r="E9" s="19">
        <v>2018</v>
      </c>
      <c r="F9" s="19" t="s">
        <v>335</v>
      </c>
      <c r="G9" s="103" t="s">
        <v>403</v>
      </c>
      <c r="H9" s="103" t="s">
        <v>403</v>
      </c>
      <c r="I9" s="103">
        <v>0</v>
      </c>
      <c r="J9" s="19" t="s">
        <v>332</v>
      </c>
      <c r="K9" s="102" t="s">
        <v>316</v>
      </c>
    </row>
    <row r="10" spans="1:11" s="6" customFormat="1" ht="30" customHeight="1">
      <c r="A10" s="170" t="s">
        <v>338</v>
      </c>
      <c r="B10" s="171"/>
      <c r="C10" s="171"/>
      <c r="D10" s="171"/>
      <c r="E10" s="171"/>
      <c r="F10" s="171"/>
      <c r="G10" s="171"/>
      <c r="H10" s="171"/>
      <c r="I10" s="171"/>
      <c r="J10" s="171"/>
      <c r="K10" s="172"/>
    </row>
    <row r="11" spans="1:11" customFormat="1" ht="192.75" customHeight="1">
      <c r="A11" s="22" t="s">
        <v>339</v>
      </c>
      <c r="B11" s="107" t="s">
        <v>31</v>
      </c>
      <c r="C11" s="108" t="s">
        <v>333</v>
      </c>
      <c r="D11" s="106" t="s">
        <v>408</v>
      </c>
      <c r="E11" s="19">
        <v>2018</v>
      </c>
      <c r="F11" s="19" t="s">
        <v>335</v>
      </c>
      <c r="G11" s="19" t="s">
        <v>389</v>
      </c>
      <c r="H11" s="22" t="s">
        <v>389</v>
      </c>
      <c r="I11" s="109"/>
      <c r="J11" s="21" t="s">
        <v>332</v>
      </c>
      <c r="K11" s="19" t="s">
        <v>390</v>
      </c>
    </row>
    <row r="12" spans="1:11" s="6" customFormat="1" ht="31.5" customHeight="1">
      <c r="A12" s="170" t="s">
        <v>340</v>
      </c>
      <c r="B12" s="171"/>
      <c r="C12" s="171"/>
      <c r="D12" s="171"/>
      <c r="E12" s="171"/>
      <c r="F12" s="171"/>
      <c r="G12" s="171"/>
      <c r="H12" s="171"/>
      <c r="I12" s="171"/>
      <c r="J12" s="171"/>
      <c r="K12" s="172"/>
    </row>
    <row r="13" spans="1:11" customFormat="1" ht="184.5" customHeight="1">
      <c r="A13" s="110" t="s">
        <v>341</v>
      </c>
      <c r="B13" s="107" t="s">
        <v>31</v>
      </c>
      <c r="C13" s="108" t="s">
        <v>333</v>
      </c>
      <c r="D13" s="106" t="s">
        <v>409</v>
      </c>
      <c r="E13" s="19">
        <v>2018</v>
      </c>
      <c r="F13" s="19" t="s">
        <v>335</v>
      </c>
      <c r="G13" s="19" t="s">
        <v>389</v>
      </c>
      <c r="H13" s="22" t="s">
        <v>389</v>
      </c>
      <c r="I13" s="111"/>
      <c r="J13" s="21" t="s">
        <v>332</v>
      </c>
      <c r="K13" s="19" t="s">
        <v>390</v>
      </c>
    </row>
    <row r="14" spans="1:11" s="6" customFormat="1" ht="21.75" customHeight="1">
      <c r="A14" s="176" t="s">
        <v>342</v>
      </c>
      <c r="B14" s="177"/>
      <c r="C14" s="177"/>
      <c r="D14" s="177"/>
      <c r="E14" s="177"/>
      <c r="F14" s="177"/>
      <c r="G14" s="177"/>
      <c r="H14" s="177"/>
      <c r="I14" s="177"/>
      <c r="J14" s="177"/>
      <c r="K14" s="178"/>
    </row>
    <row r="15" spans="1:11" s="6" customFormat="1" ht="22.5" customHeight="1">
      <c r="A15" s="155" t="s">
        <v>343</v>
      </c>
      <c r="B15" s="182"/>
      <c r="C15" s="182"/>
      <c r="D15" s="182"/>
      <c r="E15" s="182"/>
      <c r="F15" s="182"/>
      <c r="G15" s="182"/>
      <c r="H15" s="182"/>
      <c r="I15" s="182"/>
      <c r="J15" s="182"/>
      <c r="K15" s="183"/>
    </row>
    <row r="16" spans="1:11" s="6" customFormat="1" ht="276.75" customHeight="1">
      <c r="A16" s="18" t="s">
        <v>344</v>
      </c>
      <c r="B16" s="45" t="s">
        <v>395</v>
      </c>
      <c r="C16" s="45" t="s">
        <v>0</v>
      </c>
      <c r="D16" s="120" t="s">
        <v>396</v>
      </c>
      <c r="E16" s="21">
        <v>2018</v>
      </c>
      <c r="F16" s="28">
        <v>42735</v>
      </c>
      <c r="G16" s="121">
        <v>1.32</v>
      </c>
      <c r="H16" s="121">
        <v>1.1000000000000001</v>
      </c>
      <c r="I16" s="20">
        <f>G16-H16</f>
        <v>0.21999999999999997</v>
      </c>
      <c r="J16" s="131" t="s">
        <v>332</v>
      </c>
      <c r="K16" s="24" t="s">
        <v>321</v>
      </c>
    </row>
    <row r="17" spans="1:11" s="6" customFormat="1" ht="213" customHeight="1">
      <c r="A17" s="18" t="s">
        <v>371</v>
      </c>
      <c r="B17" s="46" t="s">
        <v>310</v>
      </c>
      <c r="C17" s="45" t="s">
        <v>1</v>
      </c>
      <c r="D17" s="106" t="s">
        <v>319</v>
      </c>
      <c r="E17" s="21">
        <v>2018</v>
      </c>
      <c r="F17" s="28">
        <v>42735</v>
      </c>
      <c r="G17" s="121" t="s">
        <v>2</v>
      </c>
      <c r="H17" s="121">
        <v>637.35</v>
      </c>
      <c r="I17" s="20">
        <v>0.04</v>
      </c>
      <c r="J17" s="45" t="s">
        <v>332</v>
      </c>
      <c r="K17" s="132" t="s">
        <v>22</v>
      </c>
    </row>
    <row r="18" spans="1:11" s="6" customFormat="1" ht="210.75" customHeight="1">
      <c r="A18" s="19" t="s">
        <v>373</v>
      </c>
      <c r="B18" s="19" t="s">
        <v>5</v>
      </c>
      <c r="C18" s="122" t="s">
        <v>317</v>
      </c>
      <c r="D18" s="123" t="s">
        <v>145</v>
      </c>
      <c r="E18" s="21">
        <v>2018</v>
      </c>
      <c r="F18" s="28">
        <v>42735</v>
      </c>
      <c r="G18" s="19">
        <v>8.625</v>
      </c>
      <c r="H18" s="124">
        <v>6.93</v>
      </c>
      <c r="I18" s="25">
        <f t="shared" ref="I18:J20" si="0">G18-H18</f>
        <v>1.6950000000000003</v>
      </c>
      <c r="J18" s="25">
        <f t="shared" si="0"/>
        <v>5.2349999999999994</v>
      </c>
      <c r="K18" s="167" t="s">
        <v>320</v>
      </c>
    </row>
    <row r="19" spans="1:11" s="6" customFormat="1" ht="174.75" customHeight="1">
      <c r="A19" s="19" t="s">
        <v>374</v>
      </c>
      <c r="B19" s="19" t="s">
        <v>6</v>
      </c>
      <c r="C19" s="122" t="s">
        <v>318</v>
      </c>
      <c r="D19" s="123" t="s">
        <v>146</v>
      </c>
      <c r="E19" s="21">
        <v>2018</v>
      </c>
      <c r="F19" s="28">
        <v>42735</v>
      </c>
      <c r="G19" s="19">
        <v>53.296999999999997</v>
      </c>
      <c r="H19" s="20">
        <v>53.28</v>
      </c>
      <c r="I19" s="25">
        <f t="shared" si="0"/>
        <v>1.6999999999995907E-2</v>
      </c>
      <c r="J19" s="20">
        <f t="shared" si="0"/>
        <v>53.263000000000005</v>
      </c>
      <c r="K19" s="168"/>
    </row>
    <row r="20" spans="1:11" s="6" customFormat="1" ht="238.5" customHeight="1">
      <c r="A20" s="19" t="s">
        <v>375</v>
      </c>
      <c r="B20" s="19" t="s">
        <v>7</v>
      </c>
      <c r="C20" s="122" t="s">
        <v>35</v>
      </c>
      <c r="D20" s="123" t="s">
        <v>398</v>
      </c>
      <c r="E20" s="21">
        <v>2018</v>
      </c>
      <c r="F20" s="28">
        <v>42735</v>
      </c>
      <c r="G20" s="19">
        <v>58.872999999999998</v>
      </c>
      <c r="H20" s="125">
        <v>58.533999999999999</v>
      </c>
      <c r="I20" s="25">
        <f t="shared" si="0"/>
        <v>0.33899999999999864</v>
      </c>
      <c r="J20" s="26">
        <f t="shared" si="0"/>
        <v>58.195</v>
      </c>
      <c r="K20" s="168"/>
    </row>
    <row r="21" spans="1:11" s="6" customFormat="1" ht="174.75" customHeight="1">
      <c r="A21" s="19" t="s">
        <v>376</v>
      </c>
      <c r="B21" s="19" t="s">
        <v>8</v>
      </c>
      <c r="C21" s="21" t="s">
        <v>33</v>
      </c>
      <c r="D21" s="120" t="s">
        <v>34</v>
      </c>
      <c r="E21" s="21">
        <v>2018</v>
      </c>
      <c r="F21" s="28">
        <v>42735</v>
      </c>
      <c r="G21" s="27" t="s">
        <v>3</v>
      </c>
      <c r="H21" s="103" t="s">
        <v>410</v>
      </c>
      <c r="I21" s="25">
        <v>0.8</v>
      </c>
      <c r="J21" s="20" t="e">
        <f>H21-I21</f>
        <v>#VALUE!</v>
      </c>
      <c r="K21" s="168"/>
    </row>
    <row r="22" spans="1:11" s="6" customFormat="1" ht="28.15" customHeight="1">
      <c r="A22" s="173" t="s">
        <v>345</v>
      </c>
      <c r="B22" s="174"/>
      <c r="C22" s="174"/>
      <c r="D22" s="174"/>
      <c r="E22" s="174"/>
      <c r="F22" s="174"/>
      <c r="G22" s="174"/>
      <c r="H22" s="174"/>
      <c r="I22" s="174"/>
      <c r="J22" s="174"/>
      <c r="K22" s="175"/>
    </row>
    <row r="23" spans="1:11" s="6" customFormat="1" ht="292.5" customHeight="1">
      <c r="A23" s="126" t="s">
        <v>346</v>
      </c>
      <c r="B23" s="46" t="s">
        <v>9</v>
      </c>
      <c r="C23" s="45" t="s">
        <v>10</v>
      </c>
      <c r="D23" s="119" t="s">
        <v>4</v>
      </c>
      <c r="E23" s="45">
        <v>2018</v>
      </c>
      <c r="F23" s="15">
        <v>42735</v>
      </c>
      <c r="G23" s="112" t="s">
        <v>147</v>
      </c>
      <c r="H23" s="112">
        <v>46.03</v>
      </c>
      <c r="I23" s="27">
        <v>0.15</v>
      </c>
      <c r="J23" s="45"/>
      <c r="K23" s="45" t="s">
        <v>23</v>
      </c>
    </row>
    <row r="24" spans="1:11" s="6" customFormat="1" ht="129.75" customHeight="1">
      <c r="A24" s="17" t="s">
        <v>372</v>
      </c>
      <c r="B24" s="98" t="s">
        <v>5</v>
      </c>
      <c r="C24" s="181" t="s">
        <v>312</v>
      </c>
      <c r="D24" s="180" t="s">
        <v>312</v>
      </c>
      <c r="E24" s="12">
        <v>2018</v>
      </c>
      <c r="F24" s="15">
        <v>42735</v>
      </c>
      <c r="G24" s="13" t="s">
        <v>380</v>
      </c>
      <c r="H24" s="14" t="s">
        <v>380</v>
      </c>
      <c r="I24" s="43" t="s">
        <v>380</v>
      </c>
      <c r="J24" s="42"/>
      <c r="K24" s="11"/>
    </row>
    <row r="25" spans="1:11" s="6" customFormat="1" ht="71.25" customHeight="1">
      <c r="A25" s="17" t="s">
        <v>377</v>
      </c>
      <c r="B25" s="98" t="s">
        <v>6</v>
      </c>
      <c r="C25" s="157"/>
      <c r="D25" s="180"/>
      <c r="E25" s="12">
        <v>2018</v>
      </c>
      <c r="F25" s="15">
        <v>42735</v>
      </c>
      <c r="G25" s="13" t="s">
        <v>380</v>
      </c>
      <c r="H25" s="14" t="s">
        <v>380</v>
      </c>
      <c r="I25" s="43" t="s">
        <v>380</v>
      </c>
      <c r="J25" s="42"/>
      <c r="K25" s="11"/>
    </row>
    <row r="26" spans="1:11" s="6" customFormat="1" ht="72.75" customHeight="1">
      <c r="A26" s="17" t="s">
        <v>378</v>
      </c>
      <c r="B26" s="98" t="s">
        <v>7</v>
      </c>
      <c r="C26" s="157"/>
      <c r="D26" s="180"/>
      <c r="E26" s="12">
        <v>2018</v>
      </c>
      <c r="F26" s="15">
        <v>42735</v>
      </c>
      <c r="G26" s="13" t="s">
        <v>380</v>
      </c>
      <c r="H26" s="14" t="s">
        <v>380</v>
      </c>
      <c r="I26" s="43" t="s">
        <v>380</v>
      </c>
      <c r="J26" s="42"/>
      <c r="K26" s="11"/>
    </row>
    <row r="27" spans="1:11" s="6" customFormat="1" ht="76.5" customHeight="1">
      <c r="A27" s="17" t="s">
        <v>379</v>
      </c>
      <c r="B27" s="98" t="s">
        <v>8</v>
      </c>
      <c r="C27" s="158"/>
      <c r="D27" s="180"/>
      <c r="E27" s="12">
        <v>2018</v>
      </c>
      <c r="F27" s="15">
        <v>42735</v>
      </c>
      <c r="G27" s="13" t="s">
        <v>380</v>
      </c>
      <c r="H27" s="14" t="s">
        <v>380</v>
      </c>
      <c r="I27" s="43" t="s">
        <v>380</v>
      </c>
      <c r="J27" s="42"/>
      <c r="K27" s="11"/>
    </row>
    <row r="28" spans="1:11" s="6" customFormat="1" ht="27" customHeight="1">
      <c r="A28" s="155" t="s">
        <v>347</v>
      </c>
      <c r="B28" s="155"/>
      <c r="C28" s="155"/>
      <c r="D28" s="155"/>
      <c r="E28" s="155"/>
      <c r="F28" s="155"/>
      <c r="G28" s="155"/>
      <c r="H28" s="155"/>
      <c r="I28" s="155"/>
      <c r="J28" s="155"/>
      <c r="K28" s="155"/>
    </row>
    <row r="29" spans="1:11" s="6" customFormat="1" ht="136.5" customHeight="1">
      <c r="A29" s="44" t="s">
        <v>348</v>
      </c>
      <c r="B29" s="44" t="s">
        <v>11</v>
      </c>
      <c r="C29" s="99" t="s">
        <v>12</v>
      </c>
      <c r="D29" s="127" t="s">
        <v>336</v>
      </c>
      <c r="E29" s="19">
        <v>2016</v>
      </c>
      <c r="F29" s="28">
        <v>42735</v>
      </c>
      <c r="G29" s="112" t="s">
        <v>337</v>
      </c>
      <c r="H29" s="112">
        <v>6.31</v>
      </c>
      <c r="I29" s="27">
        <v>1.47</v>
      </c>
      <c r="J29" s="44"/>
      <c r="K29" s="24" t="s">
        <v>404</v>
      </c>
    </row>
    <row r="30" spans="1:11" s="6" customFormat="1" ht="138" customHeight="1">
      <c r="A30" s="17" t="s">
        <v>349</v>
      </c>
      <c r="B30" s="98" t="s">
        <v>5</v>
      </c>
      <c r="C30" s="156" t="s">
        <v>313</v>
      </c>
      <c r="D30" s="180" t="s">
        <v>312</v>
      </c>
      <c r="E30" s="12">
        <v>2018</v>
      </c>
      <c r="F30" s="16">
        <v>42735</v>
      </c>
      <c r="G30" s="13" t="s">
        <v>380</v>
      </c>
      <c r="H30" s="14" t="s">
        <v>380</v>
      </c>
      <c r="I30" s="43" t="s">
        <v>380</v>
      </c>
      <c r="J30" s="42"/>
      <c r="K30" s="11"/>
    </row>
    <row r="31" spans="1:11" s="6" customFormat="1" ht="90.75" customHeight="1">
      <c r="A31" s="17" t="s">
        <v>350</v>
      </c>
      <c r="B31" s="98" t="s">
        <v>6</v>
      </c>
      <c r="C31" s="157"/>
      <c r="D31" s="180"/>
      <c r="E31" s="12">
        <v>2018</v>
      </c>
      <c r="F31" s="16">
        <v>42735</v>
      </c>
      <c r="G31" s="13" t="s">
        <v>380</v>
      </c>
      <c r="H31" s="14" t="s">
        <v>380</v>
      </c>
      <c r="I31" s="43" t="s">
        <v>380</v>
      </c>
      <c r="J31" s="42"/>
      <c r="K31" s="11"/>
    </row>
    <row r="32" spans="1:11" s="6" customFormat="1" ht="78.75" customHeight="1">
      <c r="A32" s="17" t="s">
        <v>351</v>
      </c>
      <c r="B32" s="98" t="s">
        <v>7</v>
      </c>
      <c r="C32" s="157"/>
      <c r="D32" s="180"/>
      <c r="E32" s="12">
        <v>2018</v>
      </c>
      <c r="F32" s="16">
        <v>42735</v>
      </c>
      <c r="G32" s="13" t="s">
        <v>380</v>
      </c>
      <c r="H32" s="14" t="s">
        <v>380</v>
      </c>
      <c r="I32" s="43" t="s">
        <v>380</v>
      </c>
      <c r="J32" s="42"/>
      <c r="K32" s="11"/>
    </row>
    <row r="33" spans="1:11" s="6" customFormat="1" ht="81.75" customHeight="1">
      <c r="A33" s="17" t="s">
        <v>370</v>
      </c>
      <c r="B33" s="98" t="s">
        <v>8</v>
      </c>
      <c r="C33" s="158"/>
      <c r="D33" s="180"/>
      <c r="E33" s="12">
        <v>2018</v>
      </c>
      <c r="F33" s="16">
        <v>42735</v>
      </c>
      <c r="G33" s="13" t="s">
        <v>380</v>
      </c>
      <c r="H33" s="14" t="s">
        <v>380</v>
      </c>
      <c r="I33" s="43" t="s">
        <v>380</v>
      </c>
      <c r="J33" s="42"/>
      <c r="K33" s="11"/>
    </row>
    <row r="34" spans="1:11" customFormat="1" ht="29.45" customHeight="1">
      <c r="A34" s="155" t="s">
        <v>352</v>
      </c>
      <c r="B34" s="155"/>
      <c r="C34" s="155"/>
      <c r="D34" s="155"/>
      <c r="E34" s="155"/>
      <c r="F34" s="155"/>
      <c r="G34" s="155"/>
      <c r="H34" s="155"/>
      <c r="I34" s="155"/>
      <c r="J34" s="155"/>
      <c r="K34" s="155"/>
    </row>
    <row r="35" spans="1:11" customFormat="1" ht="263.25" customHeight="1">
      <c r="A35" s="12" t="s">
        <v>353</v>
      </c>
      <c r="B35" s="44" t="s">
        <v>322</v>
      </c>
      <c r="C35" s="44" t="s">
        <v>149</v>
      </c>
      <c r="D35" s="119" t="s">
        <v>401</v>
      </c>
      <c r="E35" s="44">
        <v>2018</v>
      </c>
      <c r="F35" s="15">
        <v>42735</v>
      </c>
      <c r="G35" s="27" t="s">
        <v>380</v>
      </c>
      <c r="H35" s="27" t="s">
        <v>380</v>
      </c>
      <c r="I35" s="27" t="s">
        <v>380</v>
      </c>
      <c r="J35" s="44" t="s">
        <v>332</v>
      </c>
      <c r="K35" s="24" t="s">
        <v>148</v>
      </c>
    </row>
    <row r="36" spans="1:11" customFormat="1" ht="120" customHeight="1">
      <c r="A36" s="17" t="s">
        <v>384</v>
      </c>
      <c r="B36" s="98" t="s">
        <v>5</v>
      </c>
      <c r="C36" s="156" t="s">
        <v>312</v>
      </c>
      <c r="D36" s="180" t="s">
        <v>312</v>
      </c>
      <c r="E36" s="12">
        <v>2018</v>
      </c>
      <c r="F36" s="16">
        <v>42735</v>
      </c>
      <c r="G36" s="13" t="s">
        <v>380</v>
      </c>
      <c r="H36" s="14" t="s">
        <v>380</v>
      </c>
      <c r="I36" s="43" t="s">
        <v>380</v>
      </c>
      <c r="J36" s="42"/>
      <c r="K36" s="11"/>
    </row>
    <row r="37" spans="1:11" customFormat="1" ht="58.5" customHeight="1">
      <c r="A37" s="17" t="s">
        <v>385</v>
      </c>
      <c r="B37" s="98" t="s">
        <v>6</v>
      </c>
      <c r="C37" s="157"/>
      <c r="D37" s="180"/>
      <c r="E37" s="12">
        <v>2018</v>
      </c>
      <c r="F37" s="16">
        <v>42735</v>
      </c>
      <c r="G37" s="13" t="s">
        <v>380</v>
      </c>
      <c r="H37" s="14" t="s">
        <v>380</v>
      </c>
      <c r="I37" s="43" t="s">
        <v>380</v>
      </c>
      <c r="J37" s="42"/>
      <c r="K37" s="11"/>
    </row>
    <row r="38" spans="1:11" customFormat="1" ht="61.5" customHeight="1">
      <c r="A38" s="17" t="s">
        <v>386</v>
      </c>
      <c r="B38" s="98" t="s">
        <v>7</v>
      </c>
      <c r="C38" s="157"/>
      <c r="D38" s="180"/>
      <c r="E38" s="12">
        <v>2018</v>
      </c>
      <c r="F38" s="16">
        <v>42735</v>
      </c>
      <c r="G38" s="13" t="s">
        <v>380</v>
      </c>
      <c r="H38" s="14" t="s">
        <v>380</v>
      </c>
      <c r="I38" s="43" t="s">
        <v>380</v>
      </c>
      <c r="J38" s="42"/>
      <c r="K38" s="11"/>
    </row>
    <row r="39" spans="1:11" customFormat="1" ht="54" customHeight="1">
      <c r="A39" s="17" t="s">
        <v>387</v>
      </c>
      <c r="B39" s="98" t="s">
        <v>8</v>
      </c>
      <c r="C39" s="158"/>
      <c r="D39" s="180"/>
      <c r="E39" s="12">
        <v>2018</v>
      </c>
      <c r="F39" s="16">
        <v>42735</v>
      </c>
      <c r="G39" s="13" t="s">
        <v>380</v>
      </c>
      <c r="H39" s="14" t="s">
        <v>380</v>
      </c>
      <c r="I39" s="43" t="s">
        <v>380</v>
      </c>
      <c r="J39" s="42"/>
      <c r="K39" s="11"/>
    </row>
    <row r="40" spans="1:11" customFormat="1" ht="28.9" customHeight="1">
      <c r="A40" s="155" t="s">
        <v>354</v>
      </c>
      <c r="B40" s="155"/>
      <c r="C40" s="155"/>
      <c r="D40" s="155"/>
      <c r="E40" s="155"/>
      <c r="F40" s="155"/>
      <c r="G40" s="155"/>
      <c r="H40" s="155"/>
      <c r="I40" s="155"/>
      <c r="J40" s="155"/>
      <c r="K40" s="155"/>
    </row>
    <row r="41" spans="1:11" customFormat="1" ht="212.25" customHeight="1">
      <c r="A41" s="12" t="s">
        <v>355</v>
      </c>
      <c r="B41" s="44" t="s">
        <v>13</v>
      </c>
      <c r="C41" s="99" t="s">
        <v>14</v>
      </c>
      <c r="D41" s="120" t="s">
        <v>405</v>
      </c>
      <c r="E41" s="19">
        <v>2018</v>
      </c>
      <c r="F41" s="28">
        <v>42735</v>
      </c>
      <c r="G41" s="121" t="s">
        <v>399</v>
      </c>
      <c r="H41" s="121">
        <v>46.09</v>
      </c>
      <c r="I41" s="20">
        <v>0.14000000000000001</v>
      </c>
      <c r="J41" s="45" t="s">
        <v>332</v>
      </c>
      <c r="K41" s="44" t="s">
        <v>406</v>
      </c>
    </row>
    <row r="42" spans="1:11" customFormat="1" ht="192.75" customHeight="1">
      <c r="A42" s="19" t="s">
        <v>356</v>
      </c>
      <c r="B42" s="19" t="s">
        <v>15</v>
      </c>
      <c r="C42" s="100" t="s">
        <v>16</v>
      </c>
      <c r="D42" s="120" t="s">
        <v>400</v>
      </c>
      <c r="E42" s="19">
        <v>2016</v>
      </c>
      <c r="F42" s="28">
        <v>42735</v>
      </c>
      <c r="G42" s="121">
        <v>1072.57</v>
      </c>
      <c r="H42" s="121">
        <v>21.67</v>
      </c>
      <c r="I42" s="109">
        <v>1050.9100000000001</v>
      </c>
      <c r="J42" s="29"/>
      <c r="K42" s="21" t="s">
        <v>407</v>
      </c>
    </row>
    <row r="43" spans="1:11" customFormat="1" ht="123.75" customHeight="1">
      <c r="A43" s="17" t="s">
        <v>391</v>
      </c>
      <c r="B43" s="98" t="s">
        <v>5</v>
      </c>
      <c r="C43" s="156" t="s">
        <v>312</v>
      </c>
      <c r="D43" s="135" t="s">
        <v>312</v>
      </c>
      <c r="E43" s="12">
        <v>2018</v>
      </c>
      <c r="F43" s="15">
        <v>42735</v>
      </c>
      <c r="G43" s="13" t="s">
        <v>380</v>
      </c>
      <c r="H43" s="14" t="s">
        <v>380</v>
      </c>
      <c r="I43" s="43" t="s">
        <v>380</v>
      </c>
      <c r="J43" s="42"/>
      <c r="K43" s="11"/>
    </row>
    <row r="44" spans="1:11" customFormat="1" ht="59.25" customHeight="1">
      <c r="A44" s="17" t="s">
        <v>392</v>
      </c>
      <c r="B44" s="98" t="s">
        <v>6</v>
      </c>
      <c r="C44" s="157"/>
      <c r="D44" s="135"/>
      <c r="E44" s="12">
        <v>2018</v>
      </c>
      <c r="F44" s="15">
        <v>42735</v>
      </c>
      <c r="G44" s="13" t="s">
        <v>380</v>
      </c>
      <c r="H44" s="14" t="s">
        <v>380</v>
      </c>
      <c r="I44" s="43" t="s">
        <v>380</v>
      </c>
      <c r="J44" s="42"/>
      <c r="K44" s="11"/>
    </row>
    <row r="45" spans="1:11" s="6" customFormat="1" ht="46.5" customHeight="1">
      <c r="A45" s="17" t="s">
        <v>393</v>
      </c>
      <c r="B45" s="98" t="s">
        <v>7</v>
      </c>
      <c r="C45" s="157"/>
      <c r="D45" s="135"/>
      <c r="E45" s="12">
        <v>2018</v>
      </c>
      <c r="F45" s="15">
        <v>42735</v>
      </c>
      <c r="G45" s="13" t="s">
        <v>380</v>
      </c>
      <c r="H45" s="14" t="s">
        <v>380</v>
      </c>
      <c r="I45" s="43" t="s">
        <v>380</v>
      </c>
      <c r="J45" s="42"/>
      <c r="K45" s="11"/>
    </row>
    <row r="46" spans="1:11" s="10" customFormat="1" ht="54.75" customHeight="1">
      <c r="A46" s="17" t="s">
        <v>394</v>
      </c>
      <c r="B46" s="98" t="s">
        <v>8</v>
      </c>
      <c r="C46" s="158"/>
      <c r="D46" s="135"/>
      <c r="E46" s="12">
        <v>2018</v>
      </c>
      <c r="F46" s="15">
        <v>42735</v>
      </c>
      <c r="G46" s="13" t="s">
        <v>380</v>
      </c>
      <c r="H46" s="14" t="s">
        <v>380</v>
      </c>
      <c r="I46" s="43" t="s">
        <v>380</v>
      </c>
      <c r="J46" s="42"/>
      <c r="K46" s="11"/>
    </row>
    <row r="47" spans="1:11" s="6" customFormat="1" ht="33" customHeight="1">
      <c r="A47" s="179" t="s">
        <v>357</v>
      </c>
      <c r="B47" s="179"/>
      <c r="C47" s="179"/>
      <c r="D47" s="179"/>
      <c r="E47" s="179"/>
      <c r="F47" s="179"/>
      <c r="G47" s="179"/>
      <c r="H47" s="179"/>
      <c r="I47" s="179"/>
      <c r="J47" s="179"/>
      <c r="K47" s="179"/>
    </row>
    <row r="48" spans="1:11" s="6" customFormat="1" ht="36.75" customHeight="1">
      <c r="A48" s="146" t="s">
        <v>358</v>
      </c>
      <c r="B48" s="146"/>
      <c r="C48" s="146"/>
      <c r="D48" s="146"/>
      <c r="E48" s="146"/>
      <c r="F48" s="146"/>
      <c r="G48" s="146"/>
      <c r="H48" s="146"/>
      <c r="I48" s="146"/>
      <c r="J48" s="146"/>
      <c r="K48" s="146"/>
    </row>
    <row r="49" spans="1:11" customFormat="1" ht="157.5" customHeight="1">
      <c r="A49" s="44" t="s">
        <v>359</v>
      </c>
      <c r="B49" s="44" t="s">
        <v>17</v>
      </c>
      <c r="C49" s="145" t="s">
        <v>18</v>
      </c>
      <c r="D49" s="133" t="s">
        <v>32</v>
      </c>
      <c r="E49" s="44">
        <v>2018</v>
      </c>
      <c r="F49" s="15">
        <v>42735</v>
      </c>
      <c r="G49" s="44" t="s">
        <v>380</v>
      </c>
      <c r="H49" s="23" t="s">
        <v>380</v>
      </c>
      <c r="I49" s="23"/>
      <c r="J49" s="145" t="s">
        <v>332</v>
      </c>
      <c r="K49" s="134" t="s">
        <v>382</v>
      </c>
    </row>
    <row r="50" spans="1:11" customFormat="1" ht="65.25" customHeight="1">
      <c r="A50" s="44" t="s">
        <v>360</v>
      </c>
      <c r="B50" s="44" t="s">
        <v>381</v>
      </c>
      <c r="C50" s="145"/>
      <c r="D50" s="129" t="s">
        <v>21</v>
      </c>
      <c r="E50" s="44">
        <v>2018</v>
      </c>
      <c r="F50" s="15">
        <v>42735</v>
      </c>
      <c r="G50" s="44" t="s">
        <v>380</v>
      </c>
      <c r="H50" s="43" t="s">
        <v>380</v>
      </c>
      <c r="I50" s="23"/>
      <c r="J50" s="145"/>
      <c r="K50" s="134"/>
    </row>
    <row r="51" spans="1:11" ht="27.75" customHeight="1">
      <c r="A51" s="146" t="s">
        <v>361</v>
      </c>
      <c r="B51" s="146"/>
      <c r="C51" s="146"/>
      <c r="D51" s="146"/>
      <c r="E51" s="146"/>
      <c r="F51" s="146"/>
      <c r="G51" s="146"/>
      <c r="H51" s="146"/>
      <c r="I51" s="146"/>
      <c r="J51" s="146"/>
      <c r="K51" s="146"/>
    </row>
    <row r="52" spans="1:11" ht="261" customHeight="1">
      <c r="A52" s="41" t="s">
        <v>323</v>
      </c>
      <c r="B52" s="41" t="s">
        <v>314</v>
      </c>
      <c r="C52" s="41" t="s">
        <v>324</v>
      </c>
      <c r="D52" s="128" t="s">
        <v>402</v>
      </c>
      <c r="E52" s="41">
        <v>2018</v>
      </c>
      <c r="F52" s="101">
        <v>42735</v>
      </c>
      <c r="G52" s="44" t="s">
        <v>380</v>
      </c>
      <c r="H52" s="44" t="s">
        <v>380</v>
      </c>
      <c r="I52" s="40"/>
      <c r="J52" s="40"/>
      <c r="K52" s="41" t="s">
        <v>325</v>
      </c>
    </row>
    <row r="53" spans="1:11" ht="405" hidden="1" customHeight="1">
      <c r="A53" s="137" t="s">
        <v>19</v>
      </c>
      <c r="B53" s="137" t="s">
        <v>20</v>
      </c>
      <c r="C53" s="152" t="s">
        <v>18</v>
      </c>
      <c r="D53" s="130" t="s">
        <v>24</v>
      </c>
      <c r="E53" s="137">
        <v>2018</v>
      </c>
      <c r="F53" s="136">
        <v>42735</v>
      </c>
      <c r="G53" s="137" t="s">
        <v>380</v>
      </c>
      <c r="H53" s="150" t="s">
        <v>380</v>
      </c>
      <c r="I53" s="151"/>
      <c r="J53" s="30"/>
      <c r="K53" s="134" t="s">
        <v>383</v>
      </c>
    </row>
    <row r="54" spans="1:11" ht="49.5" customHeight="1">
      <c r="A54" s="137"/>
      <c r="B54" s="137"/>
      <c r="C54" s="152"/>
      <c r="D54" s="153" t="s">
        <v>397</v>
      </c>
      <c r="E54" s="137"/>
      <c r="F54" s="137"/>
      <c r="G54" s="137"/>
      <c r="H54" s="150"/>
      <c r="I54" s="151"/>
      <c r="J54" s="30"/>
      <c r="K54" s="134"/>
    </row>
    <row r="55" spans="1:11" customFormat="1" ht="214.5" customHeight="1">
      <c r="A55" s="137"/>
      <c r="B55" s="137"/>
      <c r="C55" s="152"/>
      <c r="D55" s="154"/>
      <c r="E55" s="137"/>
      <c r="F55" s="137"/>
      <c r="G55" s="137"/>
      <c r="H55" s="150"/>
      <c r="I55" s="151"/>
      <c r="J55" s="45" t="s">
        <v>332</v>
      </c>
      <c r="K55" s="134"/>
    </row>
    <row r="56" spans="1:11" customFormat="1" ht="45" hidden="1" customHeight="1">
      <c r="A56" s="32"/>
      <c r="B56" s="38" t="s">
        <v>30</v>
      </c>
      <c r="C56" s="33"/>
      <c r="D56" s="34"/>
      <c r="E56" s="147" t="s">
        <v>28</v>
      </c>
      <c r="F56" s="149"/>
      <c r="G56" s="149"/>
      <c r="H56" s="149"/>
      <c r="I56" s="149"/>
      <c r="J56" s="36"/>
      <c r="K56" s="37"/>
    </row>
    <row r="57" spans="1:11" customFormat="1" ht="75" hidden="1" customHeight="1">
      <c r="A57" s="32"/>
      <c r="B57" s="38" t="s">
        <v>29</v>
      </c>
      <c r="C57" s="33"/>
      <c r="D57" s="34"/>
      <c r="E57" s="32"/>
      <c r="F57" s="32"/>
      <c r="G57" s="147" t="s">
        <v>25</v>
      </c>
      <c r="H57" s="148"/>
      <c r="I57" s="35"/>
      <c r="J57" s="36"/>
      <c r="K57" s="37"/>
    </row>
    <row r="58" spans="1:11" ht="60.75" hidden="1" customHeight="1">
      <c r="A58" s="31"/>
      <c r="B58" s="39" t="s">
        <v>26</v>
      </c>
      <c r="G58" s="143" t="s">
        <v>27</v>
      </c>
      <c r="H58" s="144"/>
    </row>
    <row r="59" spans="1:11" ht="3" hidden="1" customHeight="1">
      <c r="A59" s="31"/>
    </row>
    <row r="60" spans="1:11" ht="13.5" hidden="1">
      <c r="A60" s="31"/>
    </row>
    <row r="61" spans="1:11" ht="13.5" hidden="1">
      <c r="A61" s="31"/>
    </row>
    <row r="62" spans="1:11" ht="13.5" hidden="1">
      <c r="A62" s="31"/>
    </row>
    <row r="63" spans="1:11" ht="13.5" hidden="1">
      <c r="A63" s="31"/>
    </row>
    <row r="64" spans="1:11" ht="13.5" hidden="1">
      <c r="A64" s="31"/>
    </row>
    <row r="65" spans="1:9" ht="13.5" hidden="1">
      <c r="A65" s="31"/>
    </row>
    <row r="66" spans="1:9" ht="13.5" hidden="1">
      <c r="A66" s="31"/>
    </row>
    <row r="67" spans="1:9" ht="13.5" hidden="1">
      <c r="A67" s="31"/>
    </row>
    <row r="68" spans="1:9" ht="13.5" hidden="1">
      <c r="A68" s="31"/>
    </row>
    <row r="69" spans="1:9" ht="13.5" hidden="1">
      <c r="A69" s="31"/>
    </row>
    <row r="70" spans="1:9" ht="13.5" hidden="1">
      <c r="A70" s="31"/>
    </row>
    <row r="71" spans="1:9" ht="13.5" hidden="1">
      <c r="A71" s="31"/>
    </row>
    <row r="72" spans="1:9" ht="13.5" customHeight="1">
      <c r="A72" s="66"/>
      <c r="B72" s="6"/>
      <c r="C72" s="3"/>
      <c r="D72" s="3"/>
      <c r="E72" s="3"/>
      <c r="F72" s="6"/>
      <c r="G72" s="6"/>
      <c r="H72" s="6"/>
      <c r="I72" s="6"/>
    </row>
    <row r="73" spans="1:9" s="118" customFormat="1" ht="11.25" customHeight="1">
      <c r="B73" s="66"/>
      <c r="C73" s="113"/>
      <c r="D73" s="113"/>
      <c r="E73" s="113"/>
      <c r="F73" s="66"/>
      <c r="G73" s="114"/>
      <c r="H73" s="114"/>
      <c r="I73" s="114"/>
    </row>
    <row r="74" spans="1:9" s="118" customFormat="1" ht="67.5" customHeight="1">
      <c r="A74" s="66"/>
      <c r="B74" s="115" t="s">
        <v>30</v>
      </c>
      <c r="C74" s="113"/>
      <c r="D74" s="113"/>
      <c r="E74" s="140" t="s">
        <v>28</v>
      </c>
      <c r="F74" s="142"/>
      <c r="G74" s="142"/>
      <c r="H74" s="142"/>
      <c r="I74" s="142"/>
    </row>
    <row r="75" spans="1:9" s="118" customFormat="1" ht="67.5" customHeight="1">
      <c r="A75" s="66"/>
      <c r="B75" s="115" t="s">
        <v>104</v>
      </c>
      <c r="C75" s="113"/>
      <c r="D75" s="113"/>
      <c r="E75" s="116"/>
      <c r="F75" s="116"/>
      <c r="G75" s="140" t="s">
        <v>106</v>
      </c>
      <c r="H75" s="141"/>
      <c r="I75" s="35"/>
    </row>
    <row r="76" spans="1:9" s="118" customFormat="1" ht="70.5" customHeight="1">
      <c r="A76" s="66"/>
      <c r="B76" s="117" t="s">
        <v>29</v>
      </c>
      <c r="C76" s="113"/>
      <c r="D76" s="113"/>
      <c r="E76" s="113"/>
      <c r="F76" s="66"/>
      <c r="G76" s="138" t="s">
        <v>105</v>
      </c>
      <c r="H76" s="139"/>
      <c r="I76" s="66"/>
    </row>
  </sheetData>
  <mergeCells count="49">
    <mergeCell ref="C24:C27"/>
    <mergeCell ref="A15:K15"/>
    <mergeCell ref="D24:D27"/>
    <mergeCell ref="A48:K48"/>
    <mergeCell ref="C36:C39"/>
    <mergeCell ref="C30:C33"/>
    <mergeCell ref="A47:K47"/>
    <mergeCell ref="D36:D39"/>
    <mergeCell ref="D30:D33"/>
    <mergeCell ref="A34:K34"/>
    <mergeCell ref="A1:K2"/>
    <mergeCell ref="A10:K10"/>
    <mergeCell ref="A12:K12"/>
    <mergeCell ref="A22:K22"/>
    <mergeCell ref="A14:K14"/>
    <mergeCell ref="C4:C5"/>
    <mergeCell ref="G4:I4"/>
    <mergeCell ref="D4:D5"/>
    <mergeCell ref="E4:E5"/>
    <mergeCell ref="C49:C50"/>
    <mergeCell ref="A40:K40"/>
    <mergeCell ref="C43:C46"/>
    <mergeCell ref="F4:F5"/>
    <mergeCell ref="A4:A5"/>
    <mergeCell ref="A7:K7"/>
    <mergeCell ref="A8:K8"/>
    <mergeCell ref="K18:K21"/>
    <mergeCell ref="A28:K28"/>
    <mergeCell ref="B4:B5"/>
    <mergeCell ref="A53:A55"/>
    <mergeCell ref="B53:B55"/>
    <mergeCell ref="E53:E55"/>
    <mergeCell ref="G57:H57"/>
    <mergeCell ref="E56:I56"/>
    <mergeCell ref="H53:H55"/>
    <mergeCell ref="I53:I55"/>
    <mergeCell ref="G53:G55"/>
    <mergeCell ref="C53:C55"/>
    <mergeCell ref="D54:D55"/>
    <mergeCell ref="K49:K50"/>
    <mergeCell ref="D43:D46"/>
    <mergeCell ref="F53:F55"/>
    <mergeCell ref="G76:H76"/>
    <mergeCell ref="G75:H75"/>
    <mergeCell ref="E74:I74"/>
    <mergeCell ref="G58:H58"/>
    <mergeCell ref="J49:J50"/>
    <mergeCell ref="K53:K55"/>
    <mergeCell ref="A51:K51"/>
  </mergeCells>
  <phoneticPr fontId="0" type="noConversion"/>
  <pageMargins left="0.19685039370078741" right="0" top="0.39370078740157483" bottom="0.19685039370078741" header="0.19685039370078741" footer="0.19685039370078741"/>
  <pageSetup paperSize="9" fitToHeight="0" orientation="landscape" horizontalDpi="4294967293" r:id="rId1"/>
  <headerFooter>
    <oddFooter>&amp;R&amp;P</oddFooter>
  </headerFooter>
  <rowBreaks count="2" manualBreakCount="2">
    <brk id="12" min="1" max="174" man="1"/>
    <brk id="50" max="16383" man="1"/>
  </rowBreaks>
</worksheet>
</file>

<file path=xl/worksheets/sheet2.xml><?xml version="1.0" encoding="utf-8"?>
<worksheet xmlns="http://schemas.openxmlformats.org/spreadsheetml/2006/main" xmlns:r="http://schemas.openxmlformats.org/officeDocument/2006/relationships">
  <dimension ref="A1:J21"/>
  <sheetViews>
    <sheetView workbookViewId="0">
      <selection activeCell="B24" sqref="B24"/>
    </sheetView>
  </sheetViews>
  <sheetFormatPr defaultRowHeight="12.75"/>
  <cols>
    <col min="1" max="1" width="6.85546875" style="48" customWidth="1"/>
    <col min="2" max="2" width="13.28515625" style="48" customWidth="1"/>
    <col min="3" max="3" width="40.140625" style="51" customWidth="1"/>
    <col min="4" max="4" width="7" style="48" customWidth="1"/>
    <col min="5" max="5" width="7.42578125" style="48" customWidth="1"/>
    <col min="6" max="7" width="10.28515625" style="48" customWidth="1"/>
    <col min="8" max="9" width="15.42578125" style="48" customWidth="1"/>
    <col min="10" max="10" width="10.42578125" style="48" customWidth="1"/>
    <col min="11" max="16384" width="9.140625" style="48"/>
  </cols>
  <sheetData>
    <row r="1" spans="1:10">
      <c r="A1" s="185" t="s">
        <v>36</v>
      </c>
      <c r="B1" s="185"/>
      <c r="C1" s="185"/>
      <c r="D1" s="185"/>
      <c r="E1" s="185"/>
      <c r="F1" s="185"/>
      <c r="G1" s="47"/>
      <c r="H1" s="47"/>
    </row>
    <row r="2" spans="1:10">
      <c r="A2" s="47" t="s">
        <v>37</v>
      </c>
      <c r="B2" s="47"/>
      <c r="C2" s="49"/>
      <c r="D2" s="47"/>
      <c r="E2" s="47"/>
      <c r="F2" s="47"/>
      <c r="G2" s="47"/>
      <c r="H2" s="47"/>
    </row>
    <row r="3" spans="1:10">
      <c r="A3" s="50"/>
    </row>
    <row r="4" spans="1:10">
      <c r="A4" s="50" t="s">
        <v>38</v>
      </c>
      <c r="E4" s="52"/>
      <c r="G4" s="52"/>
      <c r="H4" s="52"/>
    </row>
    <row r="5" spans="1:10">
      <c r="A5" s="47" t="s">
        <v>39</v>
      </c>
      <c r="B5" s="47"/>
      <c r="C5" s="49"/>
      <c r="D5" s="47"/>
      <c r="E5" s="47"/>
      <c r="F5" s="47"/>
      <c r="G5" s="47"/>
      <c r="H5" s="47"/>
    </row>
    <row r="6" spans="1:10">
      <c r="A6" s="184"/>
      <c r="B6" s="184"/>
      <c r="C6" s="184"/>
      <c r="D6" s="184"/>
      <c r="E6" s="184"/>
      <c r="F6" s="184"/>
      <c r="G6" s="184"/>
      <c r="H6" s="184"/>
      <c r="I6" s="53"/>
      <c r="J6" s="53"/>
    </row>
    <row r="7" spans="1:10">
      <c r="A7" s="184" t="s">
        <v>40</v>
      </c>
      <c r="B7" s="184"/>
      <c r="C7" s="184"/>
      <c r="D7" s="184"/>
      <c r="E7" s="184"/>
      <c r="F7" s="184"/>
      <c r="G7" s="184"/>
    </row>
    <row r="8" spans="1:10">
      <c r="A8" s="184" t="s">
        <v>41</v>
      </c>
      <c r="B8" s="184"/>
      <c r="C8" s="184"/>
      <c r="D8" s="184"/>
      <c r="E8" s="184"/>
      <c r="F8" s="184"/>
      <c r="G8" s="184"/>
    </row>
    <row r="9" spans="1:10">
      <c r="A9" s="186" t="s">
        <v>42</v>
      </c>
      <c r="B9" s="187"/>
      <c r="C9" s="187"/>
      <c r="D9" s="187"/>
      <c r="E9" s="187"/>
      <c r="F9" s="187"/>
      <c r="G9" s="187"/>
    </row>
    <row r="10" spans="1:10">
      <c r="A10" s="184" t="s">
        <v>43</v>
      </c>
      <c r="B10" s="184"/>
      <c r="C10" s="184"/>
      <c r="D10" s="184"/>
      <c r="E10" s="184"/>
      <c r="F10" s="184"/>
      <c r="G10" s="184"/>
    </row>
    <row r="11" spans="1:10">
      <c r="A11" s="184"/>
      <c r="B11" s="184"/>
      <c r="C11" s="184"/>
      <c r="D11" s="184"/>
      <c r="E11" s="184"/>
      <c r="F11" s="184"/>
      <c r="G11" s="184"/>
    </row>
    <row r="12" spans="1:10">
      <c r="A12" s="54" t="s">
        <v>44</v>
      </c>
      <c r="B12" s="54"/>
      <c r="C12" s="55"/>
      <c r="D12" s="54"/>
      <c r="E12" s="54"/>
      <c r="F12" s="54"/>
      <c r="G12" s="54"/>
      <c r="H12" s="54"/>
    </row>
    <row r="13" spans="1:10" s="57" customFormat="1" ht="36">
      <c r="A13" s="56" t="s">
        <v>45</v>
      </c>
      <c r="B13" s="56" t="s">
        <v>46</v>
      </c>
      <c r="C13" s="56" t="s">
        <v>47</v>
      </c>
      <c r="D13" s="56" t="s">
        <v>48</v>
      </c>
      <c r="E13" s="56" t="s">
        <v>49</v>
      </c>
      <c r="F13" s="56" t="s">
        <v>50</v>
      </c>
      <c r="G13" s="56" t="s">
        <v>51</v>
      </c>
      <c r="H13" s="56" t="s">
        <v>52</v>
      </c>
      <c r="I13" s="56" t="s">
        <v>53</v>
      </c>
      <c r="J13" s="56" t="s">
        <v>54</v>
      </c>
    </row>
    <row r="14" spans="1:10" ht="38.25">
      <c r="A14" s="58" t="s">
        <v>55</v>
      </c>
      <c r="B14" s="58" t="s">
        <v>56</v>
      </c>
      <c r="C14" s="59" t="s">
        <v>57</v>
      </c>
      <c r="D14" s="58" t="s">
        <v>58</v>
      </c>
      <c r="E14" s="58" t="s">
        <v>59</v>
      </c>
      <c r="F14" s="58" t="s">
        <v>60</v>
      </c>
      <c r="G14" s="58" t="s">
        <v>61</v>
      </c>
      <c r="H14" s="60">
        <v>160000</v>
      </c>
      <c r="I14" s="60">
        <v>160000</v>
      </c>
      <c r="J14" s="60">
        <f>+I14/H14*100</f>
        <v>100</v>
      </c>
    </row>
    <row r="15" spans="1:10" ht="25.5">
      <c r="A15" s="58" t="s">
        <v>55</v>
      </c>
      <c r="B15" s="58" t="s">
        <v>62</v>
      </c>
      <c r="C15" s="59" t="s">
        <v>7</v>
      </c>
      <c r="D15" s="58" t="s">
        <v>63</v>
      </c>
      <c r="E15" s="58" t="s">
        <v>64</v>
      </c>
      <c r="F15" s="58" t="s">
        <v>60</v>
      </c>
      <c r="G15" s="58" t="s">
        <v>61</v>
      </c>
      <c r="H15" s="60">
        <v>48025000</v>
      </c>
      <c r="I15" s="60">
        <v>8595345</v>
      </c>
      <c r="J15" s="60">
        <f t="shared" ref="J15:J21" si="0">+I15/H15*100</f>
        <v>17.89764705882353</v>
      </c>
    </row>
    <row r="16" spans="1:10" ht="38.25">
      <c r="A16" s="58" t="s">
        <v>55</v>
      </c>
      <c r="B16" s="58" t="s">
        <v>65</v>
      </c>
      <c r="C16" s="59" t="s">
        <v>66</v>
      </c>
      <c r="D16" s="58" t="s">
        <v>63</v>
      </c>
      <c r="E16" s="58" t="s">
        <v>64</v>
      </c>
      <c r="F16" s="58" t="s">
        <v>60</v>
      </c>
      <c r="G16" s="58" t="s">
        <v>61</v>
      </c>
      <c r="H16" s="60">
        <v>10350000</v>
      </c>
      <c r="I16" s="60">
        <v>2415000</v>
      </c>
      <c r="J16" s="60">
        <f t="shared" si="0"/>
        <v>23.333333333333332</v>
      </c>
    </row>
    <row r="17" spans="1:10" ht="38.25">
      <c r="A17" s="58" t="s">
        <v>55</v>
      </c>
      <c r="B17" s="58" t="s">
        <v>67</v>
      </c>
      <c r="C17" s="59" t="s">
        <v>6</v>
      </c>
      <c r="D17" s="58" t="s">
        <v>63</v>
      </c>
      <c r="E17" s="58" t="s">
        <v>64</v>
      </c>
      <c r="F17" s="58" t="s">
        <v>60</v>
      </c>
      <c r="G17" s="58" t="s">
        <v>61</v>
      </c>
      <c r="H17" s="60">
        <v>55800000</v>
      </c>
      <c r="I17" s="60">
        <v>39840000</v>
      </c>
      <c r="J17" s="60">
        <f t="shared" si="0"/>
        <v>71.397849462365599</v>
      </c>
    </row>
    <row r="18" spans="1:10" ht="63.75">
      <c r="A18" s="58" t="s">
        <v>55</v>
      </c>
      <c r="B18" s="58" t="s">
        <v>68</v>
      </c>
      <c r="C18" s="59" t="s">
        <v>5</v>
      </c>
      <c r="D18" s="58" t="s">
        <v>63</v>
      </c>
      <c r="E18" s="58" t="s">
        <v>64</v>
      </c>
      <c r="F18" s="58" t="s">
        <v>60</v>
      </c>
      <c r="G18" s="58" t="s">
        <v>61</v>
      </c>
      <c r="H18" s="60">
        <v>8625000</v>
      </c>
      <c r="I18" s="60">
        <v>60000</v>
      </c>
      <c r="J18" s="60">
        <f t="shared" si="0"/>
        <v>0.69565217391304346</v>
      </c>
    </row>
    <row r="19" spans="1:10" ht="25.5">
      <c r="A19" s="58" t="s">
        <v>55</v>
      </c>
      <c r="B19" s="58" t="s">
        <v>69</v>
      </c>
      <c r="C19" s="59" t="s">
        <v>8</v>
      </c>
      <c r="D19" s="58" t="s">
        <v>63</v>
      </c>
      <c r="E19" s="58" t="s">
        <v>64</v>
      </c>
      <c r="F19" s="58" t="s">
        <v>60</v>
      </c>
      <c r="G19" s="58" t="s">
        <v>61</v>
      </c>
      <c r="H19" s="60">
        <v>72000000</v>
      </c>
      <c r="I19" s="60">
        <v>5400000</v>
      </c>
      <c r="J19" s="60">
        <f t="shared" si="0"/>
        <v>7.5</v>
      </c>
    </row>
    <row r="20" spans="1:10" ht="25.5">
      <c r="A20" s="58" t="s">
        <v>55</v>
      </c>
      <c r="B20" s="58" t="s">
        <v>70</v>
      </c>
      <c r="C20" s="59" t="s">
        <v>8</v>
      </c>
      <c r="D20" s="58" t="s">
        <v>63</v>
      </c>
      <c r="E20" s="58" t="s">
        <v>64</v>
      </c>
      <c r="F20" s="58" t="s">
        <v>60</v>
      </c>
      <c r="G20" s="58" t="s">
        <v>61</v>
      </c>
      <c r="H20" s="60">
        <v>48000000</v>
      </c>
      <c r="I20" s="60">
        <v>3600000</v>
      </c>
      <c r="J20" s="60">
        <f t="shared" si="0"/>
        <v>7.5</v>
      </c>
    </row>
    <row r="21" spans="1:10">
      <c r="A21" s="61" t="s">
        <v>71</v>
      </c>
      <c r="B21" s="61"/>
      <c r="C21" s="62"/>
      <c r="D21" s="61"/>
      <c r="E21" s="61"/>
      <c r="F21" s="61"/>
      <c r="G21" s="61"/>
      <c r="H21" s="63">
        <v>242960000</v>
      </c>
      <c r="I21" s="63">
        <v>60070345</v>
      </c>
      <c r="J21" s="64">
        <f t="shared" si="0"/>
        <v>24.724376440566349</v>
      </c>
    </row>
  </sheetData>
  <mergeCells count="7">
    <mergeCell ref="A11:G11"/>
    <mergeCell ref="A1:F1"/>
    <mergeCell ref="A6:H6"/>
    <mergeCell ref="A7:G7"/>
    <mergeCell ref="A8:G8"/>
    <mergeCell ref="A9:G9"/>
    <mergeCell ref="A10:G10"/>
  </mergeCells>
  <phoneticPr fontId="48"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J291"/>
  <sheetViews>
    <sheetView topLeftCell="A145" workbookViewId="0">
      <selection activeCell="K113" sqref="K113"/>
    </sheetView>
  </sheetViews>
  <sheetFormatPr defaultRowHeight="12.75"/>
  <cols>
    <col min="1" max="1" width="10.28515625" style="66" customWidth="1"/>
    <col min="2" max="2" width="20.7109375" style="66" customWidth="1"/>
    <col min="3" max="3" width="30.7109375" style="66" customWidth="1"/>
    <col min="4" max="7" width="10.28515625" style="66" customWidth="1"/>
    <col min="8" max="10" width="15.42578125" style="66" customWidth="1"/>
    <col min="11" max="16384" width="9.140625" style="66"/>
  </cols>
  <sheetData>
    <row r="1" spans="1:10">
      <c r="A1" s="189" t="s">
        <v>36</v>
      </c>
      <c r="B1" s="189"/>
      <c r="C1" s="189"/>
      <c r="D1" s="189"/>
      <c r="E1" s="189"/>
      <c r="F1" s="189"/>
      <c r="G1" s="65"/>
      <c r="H1" s="65"/>
    </row>
    <row r="2" spans="1:10" ht="12" customHeight="1">
      <c r="A2" s="65" t="s">
        <v>37</v>
      </c>
      <c r="B2" s="65"/>
      <c r="C2" s="65"/>
      <c r="D2" s="65"/>
      <c r="E2" s="65"/>
      <c r="F2" s="65"/>
      <c r="G2" s="65"/>
      <c r="H2" s="65"/>
    </row>
    <row r="3" spans="1:10" hidden="1">
      <c r="A3" s="67"/>
    </row>
    <row r="4" spans="1:10">
      <c r="A4" s="67" t="s">
        <v>38</v>
      </c>
      <c r="E4" s="68"/>
      <c r="G4" s="68"/>
      <c r="H4" s="68"/>
    </row>
    <row r="5" spans="1:10" ht="12" customHeight="1">
      <c r="A5" s="65" t="s">
        <v>72</v>
      </c>
      <c r="B5" s="65"/>
      <c r="C5" s="65"/>
      <c r="D5" s="65"/>
      <c r="E5" s="65"/>
      <c r="F5" s="65"/>
      <c r="G5" s="65"/>
      <c r="H5" s="65"/>
    </row>
    <row r="6" spans="1:10" hidden="1">
      <c r="A6" s="188"/>
      <c r="B6" s="188"/>
      <c r="C6" s="188"/>
      <c r="D6" s="188"/>
      <c r="E6" s="188"/>
      <c r="F6" s="188"/>
      <c r="G6" s="188"/>
      <c r="H6" s="188"/>
      <c r="I6" s="69"/>
      <c r="J6" s="69"/>
    </row>
    <row r="7" spans="1:10">
      <c r="A7" s="188" t="s">
        <v>40</v>
      </c>
      <c r="B7" s="188"/>
      <c r="C7" s="188"/>
      <c r="D7" s="188"/>
      <c r="E7" s="188"/>
      <c r="F7" s="188"/>
      <c r="G7" s="188"/>
    </row>
    <row r="8" spans="1:10">
      <c r="A8" s="188" t="s">
        <v>41</v>
      </c>
      <c r="B8" s="188"/>
      <c r="C8" s="188"/>
      <c r="D8" s="188"/>
      <c r="E8" s="188"/>
      <c r="F8" s="188"/>
      <c r="G8" s="188"/>
    </row>
    <row r="9" spans="1:10" ht="30" customHeight="1">
      <c r="A9" s="190" t="s">
        <v>42</v>
      </c>
      <c r="B9" s="191"/>
      <c r="C9" s="191"/>
      <c r="D9" s="191"/>
      <c r="E9" s="191"/>
      <c r="F9" s="191"/>
      <c r="G9" s="191"/>
      <c r="H9" s="192"/>
      <c r="I9" s="192"/>
      <c r="J9" s="192"/>
    </row>
    <row r="10" spans="1:10">
      <c r="A10" s="188"/>
      <c r="B10" s="188"/>
      <c r="C10" s="188"/>
      <c r="D10" s="188"/>
      <c r="E10" s="188"/>
      <c r="F10" s="188"/>
      <c r="G10" s="188"/>
    </row>
    <row r="11" spans="1:10">
      <c r="A11" s="70" t="s">
        <v>44</v>
      </c>
      <c r="B11" s="70"/>
      <c r="C11" s="70"/>
      <c r="D11" s="70"/>
      <c r="E11" s="70"/>
      <c r="F11" s="70"/>
      <c r="G11" s="70"/>
      <c r="H11" s="70"/>
    </row>
    <row r="12" spans="1:10" s="72" customFormat="1" ht="24">
      <c r="A12" s="71" t="s">
        <v>45</v>
      </c>
      <c r="B12" s="71" t="s">
        <v>46</v>
      </c>
      <c r="C12" s="71" t="s">
        <v>47</v>
      </c>
      <c r="D12" s="71" t="s">
        <v>48</v>
      </c>
      <c r="E12" s="71" t="s">
        <v>49</v>
      </c>
      <c r="F12" s="71" t="s">
        <v>50</v>
      </c>
      <c r="G12" s="71" t="s">
        <v>51</v>
      </c>
      <c r="H12" s="71" t="s">
        <v>52</v>
      </c>
      <c r="I12" s="71" t="s">
        <v>53</v>
      </c>
      <c r="J12" s="71" t="s">
        <v>54</v>
      </c>
    </row>
    <row r="13" spans="1:10" ht="38.25">
      <c r="A13" s="73" t="s">
        <v>73</v>
      </c>
      <c r="B13" s="73" t="s">
        <v>74</v>
      </c>
      <c r="C13" s="74" t="s">
        <v>75</v>
      </c>
      <c r="D13" s="73" t="s">
        <v>76</v>
      </c>
      <c r="E13" s="73" t="s">
        <v>77</v>
      </c>
      <c r="F13" s="73" t="s">
        <v>78</v>
      </c>
      <c r="G13" s="73" t="s">
        <v>79</v>
      </c>
      <c r="H13" s="75">
        <v>471000000</v>
      </c>
      <c r="I13" s="75">
        <v>270999720</v>
      </c>
      <c r="J13" s="75">
        <v>57.54</v>
      </c>
    </row>
    <row r="14" spans="1:10" ht="25.5">
      <c r="A14" s="73" t="s">
        <v>80</v>
      </c>
      <c r="B14" s="73" t="s">
        <v>81</v>
      </c>
      <c r="C14" s="74" t="s">
        <v>82</v>
      </c>
      <c r="D14" s="73" t="s">
        <v>83</v>
      </c>
      <c r="E14" s="73" t="s">
        <v>84</v>
      </c>
      <c r="F14" s="73" t="s">
        <v>60</v>
      </c>
      <c r="G14" s="73" t="s">
        <v>79</v>
      </c>
      <c r="H14" s="75">
        <v>73000000</v>
      </c>
      <c r="I14" s="75">
        <v>0</v>
      </c>
      <c r="J14" s="75">
        <v>0</v>
      </c>
    </row>
    <row r="15" spans="1:10" ht="38.25">
      <c r="A15" s="73" t="s">
        <v>85</v>
      </c>
      <c r="B15" s="73" t="s">
        <v>86</v>
      </c>
      <c r="C15" s="74" t="s">
        <v>87</v>
      </c>
      <c r="D15" s="73" t="s">
        <v>88</v>
      </c>
      <c r="E15" s="73" t="s">
        <v>89</v>
      </c>
      <c r="F15" s="73" t="s">
        <v>60</v>
      </c>
      <c r="G15" s="73" t="s">
        <v>79</v>
      </c>
      <c r="H15" s="75">
        <v>860993030</v>
      </c>
      <c r="I15" s="75">
        <v>350805406.25</v>
      </c>
      <c r="J15" s="75">
        <v>40.770000000000003</v>
      </c>
    </row>
    <row r="16" spans="1:10" ht="38.25">
      <c r="A16" s="73" t="s">
        <v>85</v>
      </c>
      <c r="B16" s="73" t="s">
        <v>86</v>
      </c>
      <c r="C16" s="74" t="s">
        <v>87</v>
      </c>
      <c r="D16" s="73" t="s">
        <v>90</v>
      </c>
      <c r="E16" s="73" t="s">
        <v>91</v>
      </c>
      <c r="F16" s="73" t="s">
        <v>60</v>
      </c>
      <c r="G16" s="73" t="s">
        <v>79</v>
      </c>
      <c r="H16" s="75">
        <v>2287900</v>
      </c>
      <c r="I16" s="75">
        <v>981444</v>
      </c>
      <c r="J16" s="75">
        <v>42.94</v>
      </c>
    </row>
    <row r="17" spans="1:10" ht="38.25">
      <c r="A17" s="73" t="s">
        <v>85</v>
      </c>
      <c r="B17" s="73" t="s">
        <v>86</v>
      </c>
      <c r="C17" s="74" t="s">
        <v>87</v>
      </c>
      <c r="D17" s="73" t="s">
        <v>92</v>
      </c>
      <c r="E17" s="73" t="s">
        <v>93</v>
      </c>
      <c r="F17" s="73" t="s">
        <v>60</v>
      </c>
      <c r="G17" s="73" t="s">
        <v>79</v>
      </c>
      <c r="H17" s="75">
        <v>285691140</v>
      </c>
      <c r="I17" s="75">
        <v>111489805.51000001</v>
      </c>
      <c r="J17" s="75">
        <v>39.42</v>
      </c>
    </row>
    <row r="18" spans="1:10" ht="38.25">
      <c r="A18" s="73" t="s">
        <v>85</v>
      </c>
      <c r="B18" s="73" t="s">
        <v>86</v>
      </c>
      <c r="C18" s="74" t="s">
        <v>87</v>
      </c>
      <c r="D18" s="73" t="s">
        <v>94</v>
      </c>
      <c r="E18" s="73" t="s">
        <v>95</v>
      </c>
      <c r="F18" s="73" t="s">
        <v>60</v>
      </c>
      <c r="G18" s="73" t="s">
        <v>79</v>
      </c>
      <c r="H18" s="75">
        <v>3449000</v>
      </c>
      <c r="I18" s="75">
        <v>1229841.69</v>
      </c>
      <c r="J18" s="75">
        <v>35.659999999999997</v>
      </c>
    </row>
    <row r="19" spans="1:10" ht="38.25">
      <c r="A19" s="73" t="s">
        <v>85</v>
      </c>
      <c r="B19" s="73" t="s">
        <v>86</v>
      </c>
      <c r="C19" s="74" t="s">
        <v>87</v>
      </c>
      <c r="D19" s="73" t="s">
        <v>94</v>
      </c>
      <c r="E19" s="73" t="s">
        <v>96</v>
      </c>
      <c r="F19" s="73" t="s">
        <v>60</v>
      </c>
      <c r="G19" s="73" t="s">
        <v>79</v>
      </c>
      <c r="H19" s="75">
        <v>1536400</v>
      </c>
      <c r="I19" s="75">
        <v>708151.65</v>
      </c>
      <c r="J19" s="75">
        <v>46.29</v>
      </c>
    </row>
    <row r="20" spans="1:10" ht="38.25">
      <c r="A20" s="73" t="s">
        <v>85</v>
      </c>
      <c r="B20" s="73" t="s">
        <v>86</v>
      </c>
      <c r="C20" s="74" t="s">
        <v>87</v>
      </c>
      <c r="D20" s="73" t="s">
        <v>94</v>
      </c>
      <c r="E20" s="73" t="s">
        <v>97</v>
      </c>
      <c r="F20" s="73" t="s">
        <v>60</v>
      </c>
      <c r="G20" s="73" t="s">
        <v>79</v>
      </c>
      <c r="H20" s="75">
        <v>3925300</v>
      </c>
      <c r="I20" s="75">
        <v>1918113.86</v>
      </c>
      <c r="J20" s="75">
        <v>48.87</v>
      </c>
    </row>
    <row r="21" spans="1:10" ht="38.25">
      <c r="A21" s="73" t="s">
        <v>85</v>
      </c>
      <c r="B21" s="73" t="s">
        <v>86</v>
      </c>
      <c r="C21" s="74" t="s">
        <v>87</v>
      </c>
      <c r="D21" s="73" t="s">
        <v>94</v>
      </c>
      <c r="E21" s="73" t="s">
        <v>84</v>
      </c>
      <c r="F21" s="73" t="s">
        <v>60</v>
      </c>
      <c r="G21" s="73" t="s">
        <v>79</v>
      </c>
      <c r="H21" s="75">
        <v>2189800</v>
      </c>
      <c r="I21" s="75">
        <v>1329116.45</v>
      </c>
      <c r="J21" s="75">
        <v>60.7</v>
      </c>
    </row>
    <row r="22" spans="1:10" ht="38.25">
      <c r="A22" s="73" t="s">
        <v>85</v>
      </c>
      <c r="B22" s="73" t="s">
        <v>86</v>
      </c>
      <c r="C22" s="74" t="s">
        <v>87</v>
      </c>
      <c r="D22" s="73" t="s">
        <v>94</v>
      </c>
      <c r="E22" s="73" t="s">
        <v>98</v>
      </c>
      <c r="F22" s="73" t="s">
        <v>60</v>
      </c>
      <c r="G22" s="73" t="s">
        <v>79</v>
      </c>
      <c r="H22" s="75">
        <v>1090380</v>
      </c>
      <c r="I22" s="75">
        <v>498678.5</v>
      </c>
      <c r="J22" s="75">
        <v>45.73</v>
      </c>
    </row>
    <row r="23" spans="1:10" ht="38.25">
      <c r="A23" s="73" t="s">
        <v>85</v>
      </c>
      <c r="B23" s="73" t="s">
        <v>86</v>
      </c>
      <c r="C23" s="74" t="s">
        <v>87</v>
      </c>
      <c r="D23" s="73" t="s">
        <v>58</v>
      </c>
      <c r="E23" s="73" t="s">
        <v>95</v>
      </c>
      <c r="F23" s="73" t="s">
        <v>60</v>
      </c>
      <c r="G23" s="73" t="s">
        <v>79</v>
      </c>
      <c r="H23" s="75">
        <v>214700</v>
      </c>
      <c r="I23" s="75">
        <v>90538.48</v>
      </c>
      <c r="J23" s="75">
        <v>42.17</v>
      </c>
    </row>
    <row r="24" spans="1:10" ht="38.25">
      <c r="A24" s="73" t="s">
        <v>85</v>
      </c>
      <c r="B24" s="73" t="s">
        <v>86</v>
      </c>
      <c r="C24" s="74" t="s">
        <v>87</v>
      </c>
      <c r="D24" s="73" t="s">
        <v>58</v>
      </c>
      <c r="E24" s="73" t="s">
        <v>99</v>
      </c>
      <c r="F24" s="73" t="s">
        <v>60</v>
      </c>
      <c r="G24" s="73" t="s">
        <v>79</v>
      </c>
      <c r="H24" s="75">
        <v>135000</v>
      </c>
      <c r="I24" s="75">
        <v>70000</v>
      </c>
      <c r="J24" s="75">
        <v>51.85</v>
      </c>
    </row>
    <row r="25" spans="1:10" ht="38.25">
      <c r="A25" s="73" t="s">
        <v>85</v>
      </c>
      <c r="B25" s="73" t="s">
        <v>86</v>
      </c>
      <c r="C25" s="74" t="s">
        <v>87</v>
      </c>
      <c r="D25" s="73" t="s">
        <v>58</v>
      </c>
      <c r="E25" s="73" t="s">
        <v>100</v>
      </c>
      <c r="F25" s="73" t="s">
        <v>60</v>
      </c>
      <c r="G25" s="73" t="s">
        <v>79</v>
      </c>
      <c r="H25" s="75">
        <v>65312402</v>
      </c>
      <c r="I25" s="75">
        <v>26965214.079999998</v>
      </c>
      <c r="J25" s="75">
        <v>41.29</v>
      </c>
    </row>
    <row r="26" spans="1:10" ht="38.25">
      <c r="A26" s="73" t="s">
        <v>85</v>
      </c>
      <c r="B26" s="73" t="s">
        <v>86</v>
      </c>
      <c r="C26" s="74" t="s">
        <v>87</v>
      </c>
      <c r="D26" s="73" t="s">
        <v>58</v>
      </c>
      <c r="E26" s="73" t="s">
        <v>96</v>
      </c>
      <c r="F26" s="73" t="s">
        <v>60</v>
      </c>
      <c r="G26" s="73" t="s">
        <v>79</v>
      </c>
      <c r="H26" s="75">
        <v>68640600</v>
      </c>
      <c r="I26" s="75">
        <v>19793484.600000001</v>
      </c>
      <c r="J26" s="75">
        <v>28.84</v>
      </c>
    </row>
    <row r="27" spans="1:10" ht="38.25">
      <c r="A27" s="73" t="s">
        <v>85</v>
      </c>
      <c r="B27" s="73" t="s">
        <v>86</v>
      </c>
      <c r="C27" s="74" t="s">
        <v>87</v>
      </c>
      <c r="D27" s="73" t="s">
        <v>58</v>
      </c>
      <c r="E27" s="73" t="s">
        <v>97</v>
      </c>
      <c r="F27" s="73" t="s">
        <v>60</v>
      </c>
      <c r="G27" s="73" t="s">
        <v>79</v>
      </c>
      <c r="H27" s="75">
        <v>108841060</v>
      </c>
      <c r="I27" s="75">
        <v>44510031.789999999</v>
      </c>
      <c r="J27" s="75">
        <v>40.89</v>
      </c>
    </row>
    <row r="28" spans="1:10" ht="38.25">
      <c r="A28" s="73" t="s">
        <v>85</v>
      </c>
      <c r="B28" s="73" t="s">
        <v>86</v>
      </c>
      <c r="C28" s="74" t="s">
        <v>87</v>
      </c>
      <c r="D28" s="73" t="s">
        <v>58</v>
      </c>
      <c r="E28" s="73" t="s">
        <v>84</v>
      </c>
      <c r="F28" s="73" t="s">
        <v>60</v>
      </c>
      <c r="G28" s="73" t="s">
        <v>79</v>
      </c>
      <c r="H28" s="75">
        <v>19303868</v>
      </c>
      <c r="I28" s="75">
        <v>10843934.02</v>
      </c>
      <c r="J28" s="75">
        <v>56.17</v>
      </c>
    </row>
    <row r="29" spans="1:10" ht="38.25">
      <c r="A29" s="73" t="s">
        <v>85</v>
      </c>
      <c r="B29" s="73" t="s">
        <v>86</v>
      </c>
      <c r="C29" s="74" t="s">
        <v>87</v>
      </c>
      <c r="D29" s="73" t="s">
        <v>58</v>
      </c>
      <c r="E29" s="73" t="s">
        <v>98</v>
      </c>
      <c r="F29" s="73" t="s">
        <v>60</v>
      </c>
      <c r="G29" s="73" t="s">
        <v>79</v>
      </c>
      <c r="H29" s="75">
        <v>242652100</v>
      </c>
      <c r="I29" s="75">
        <v>122569960.81999999</v>
      </c>
      <c r="J29" s="75">
        <v>50.51</v>
      </c>
    </row>
    <row r="30" spans="1:10" ht="38.25">
      <c r="A30" s="73" t="s">
        <v>85</v>
      </c>
      <c r="B30" s="73" t="s">
        <v>86</v>
      </c>
      <c r="C30" s="74" t="s">
        <v>87</v>
      </c>
      <c r="D30" s="73" t="s">
        <v>101</v>
      </c>
      <c r="E30" s="73" t="s">
        <v>59</v>
      </c>
      <c r="F30" s="73" t="s">
        <v>60</v>
      </c>
      <c r="G30" s="73" t="s">
        <v>79</v>
      </c>
      <c r="H30" s="75">
        <v>11275650</v>
      </c>
      <c r="I30" s="75">
        <v>6467021.8899999997</v>
      </c>
      <c r="J30" s="75">
        <v>57.35</v>
      </c>
    </row>
    <row r="31" spans="1:10" ht="38.25">
      <c r="A31" s="73" t="s">
        <v>85</v>
      </c>
      <c r="B31" s="73" t="s">
        <v>86</v>
      </c>
      <c r="C31" s="74" t="s">
        <v>87</v>
      </c>
      <c r="D31" s="73" t="s">
        <v>102</v>
      </c>
      <c r="E31" s="73" t="s">
        <v>59</v>
      </c>
      <c r="F31" s="73" t="s">
        <v>60</v>
      </c>
      <c r="G31" s="73" t="s">
        <v>79</v>
      </c>
      <c r="H31" s="75">
        <v>789271</v>
      </c>
      <c r="I31" s="75">
        <v>292186.18</v>
      </c>
      <c r="J31" s="75">
        <v>37.020000000000003</v>
      </c>
    </row>
    <row r="32" spans="1:10" ht="38.25">
      <c r="A32" s="73" t="s">
        <v>85</v>
      </c>
      <c r="B32" s="73" t="s">
        <v>86</v>
      </c>
      <c r="C32" s="74" t="s">
        <v>87</v>
      </c>
      <c r="D32" s="73" t="s">
        <v>103</v>
      </c>
      <c r="E32" s="73" t="s">
        <v>59</v>
      </c>
      <c r="F32" s="73" t="s">
        <v>60</v>
      </c>
      <c r="G32" s="73" t="s">
        <v>79</v>
      </c>
      <c r="H32" s="75">
        <v>364329</v>
      </c>
      <c r="I32" s="75">
        <v>266322.46000000002</v>
      </c>
      <c r="J32" s="75">
        <v>73.11</v>
      </c>
    </row>
    <row r="33" spans="1:10" ht="38.25">
      <c r="A33" s="73" t="s">
        <v>85</v>
      </c>
      <c r="B33" s="73" t="s">
        <v>107</v>
      </c>
      <c r="C33" s="74" t="s">
        <v>108</v>
      </c>
      <c r="D33" s="73" t="s">
        <v>109</v>
      </c>
      <c r="E33" s="73" t="s">
        <v>110</v>
      </c>
      <c r="F33" s="73" t="s">
        <v>60</v>
      </c>
      <c r="G33" s="73" t="s">
        <v>111</v>
      </c>
      <c r="H33" s="75">
        <v>21462000</v>
      </c>
      <c r="I33" s="75">
        <v>10731000</v>
      </c>
      <c r="J33" s="75">
        <v>50</v>
      </c>
    </row>
    <row r="34" spans="1:10" ht="38.25">
      <c r="A34" s="73" t="s">
        <v>85</v>
      </c>
      <c r="B34" s="73" t="s">
        <v>107</v>
      </c>
      <c r="C34" s="74" t="s">
        <v>108</v>
      </c>
      <c r="D34" s="73" t="s">
        <v>109</v>
      </c>
      <c r="E34" s="73" t="s">
        <v>110</v>
      </c>
      <c r="F34" s="73" t="s">
        <v>60</v>
      </c>
      <c r="G34" s="73" t="s">
        <v>112</v>
      </c>
      <c r="H34" s="75">
        <v>4605520</v>
      </c>
      <c r="I34" s="75">
        <v>2302740</v>
      </c>
      <c r="J34" s="75">
        <v>50</v>
      </c>
    </row>
    <row r="35" spans="1:10" ht="38.25">
      <c r="A35" s="73" t="s">
        <v>85</v>
      </c>
      <c r="B35" s="73" t="s">
        <v>107</v>
      </c>
      <c r="C35" s="74" t="s">
        <v>108</v>
      </c>
      <c r="D35" s="73" t="s">
        <v>109</v>
      </c>
      <c r="E35" s="73" t="s">
        <v>110</v>
      </c>
      <c r="F35" s="73" t="s">
        <v>60</v>
      </c>
      <c r="G35" s="73" t="s">
        <v>113</v>
      </c>
      <c r="H35" s="75">
        <v>22981090</v>
      </c>
      <c r="I35" s="75">
        <v>11490540</v>
      </c>
      <c r="J35" s="75">
        <v>50</v>
      </c>
    </row>
    <row r="36" spans="1:10" ht="38.25">
      <c r="A36" s="73" t="s">
        <v>85</v>
      </c>
      <c r="B36" s="73" t="s">
        <v>107</v>
      </c>
      <c r="C36" s="74" t="s">
        <v>108</v>
      </c>
      <c r="D36" s="73" t="s">
        <v>109</v>
      </c>
      <c r="E36" s="73" t="s">
        <v>110</v>
      </c>
      <c r="F36" s="73" t="s">
        <v>60</v>
      </c>
      <c r="G36" s="73" t="s">
        <v>114</v>
      </c>
      <c r="H36" s="75">
        <v>3458070</v>
      </c>
      <c r="I36" s="75">
        <v>1729020</v>
      </c>
      <c r="J36" s="75">
        <v>50</v>
      </c>
    </row>
    <row r="37" spans="1:10" ht="38.25">
      <c r="A37" s="73" t="s">
        <v>85</v>
      </c>
      <c r="B37" s="73" t="s">
        <v>107</v>
      </c>
      <c r="C37" s="74" t="s">
        <v>108</v>
      </c>
      <c r="D37" s="73" t="s">
        <v>109</v>
      </c>
      <c r="E37" s="73" t="s">
        <v>110</v>
      </c>
      <c r="F37" s="73" t="s">
        <v>60</v>
      </c>
      <c r="G37" s="73" t="s">
        <v>115</v>
      </c>
      <c r="H37" s="75">
        <v>9792630</v>
      </c>
      <c r="I37" s="75">
        <v>4896300</v>
      </c>
      <c r="J37" s="75">
        <v>50</v>
      </c>
    </row>
    <row r="38" spans="1:10" ht="38.25">
      <c r="A38" s="73" t="s">
        <v>85</v>
      </c>
      <c r="B38" s="73" t="s">
        <v>107</v>
      </c>
      <c r="C38" s="74" t="s">
        <v>108</v>
      </c>
      <c r="D38" s="73" t="s">
        <v>109</v>
      </c>
      <c r="E38" s="73" t="s">
        <v>110</v>
      </c>
      <c r="F38" s="73" t="s">
        <v>60</v>
      </c>
      <c r="G38" s="73" t="s">
        <v>116</v>
      </c>
      <c r="H38" s="75">
        <v>4039650</v>
      </c>
      <c r="I38" s="75">
        <v>2019840</v>
      </c>
      <c r="J38" s="75">
        <v>50</v>
      </c>
    </row>
    <row r="39" spans="1:10" ht="38.25">
      <c r="A39" s="73" t="s">
        <v>85</v>
      </c>
      <c r="B39" s="73" t="s">
        <v>107</v>
      </c>
      <c r="C39" s="74" t="s">
        <v>108</v>
      </c>
      <c r="D39" s="73" t="s">
        <v>109</v>
      </c>
      <c r="E39" s="73" t="s">
        <v>110</v>
      </c>
      <c r="F39" s="73" t="s">
        <v>60</v>
      </c>
      <c r="G39" s="73" t="s">
        <v>117</v>
      </c>
      <c r="H39" s="75">
        <v>4605520</v>
      </c>
      <c r="I39" s="75">
        <v>2302740</v>
      </c>
      <c r="J39" s="75">
        <v>50</v>
      </c>
    </row>
    <row r="40" spans="1:10" ht="38.25">
      <c r="A40" s="73" t="s">
        <v>85</v>
      </c>
      <c r="B40" s="73" t="s">
        <v>107</v>
      </c>
      <c r="C40" s="74" t="s">
        <v>108</v>
      </c>
      <c r="D40" s="73" t="s">
        <v>109</v>
      </c>
      <c r="E40" s="73" t="s">
        <v>110</v>
      </c>
      <c r="F40" s="73" t="s">
        <v>60</v>
      </c>
      <c r="G40" s="73" t="s">
        <v>118</v>
      </c>
      <c r="H40" s="75">
        <v>2310620</v>
      </c>
      <c r="I40" s="75">
        <v>1155300</v>
      </c>
      <c r="J40" s="75">
        <v>50</v>
      </c>
    </row>
    <row r="41" spans="1:10" ht="38.25">
      <c r="A41" s="73" t="s">
        <v>85</v>
      </c>
      <c r="B41" s="73" t="s">
        <v>107</v>
      </c>
      <c r="C41" s="74" t="s">
        <v>108</v>
      </c>
      <c r="D41" s="73" t="s">
        <v>109</v>
      </c>
      <c r="E41" s="73" t="s">
        <v>110</v>
      </c>
      <c r="F41" s="73" t="s">
        <v>60</v>
      </c>
      <c r="G41" s="73" t="s">
        <v>119</v>
      </c>
      <c r="H41" s="75">
        <v>4039650</v>
      </c>
      <c r="I41" s="75">
        <v>2019840</v>
      </c>
      <c r="J41" s="75">
        <v>50</v>
      </c>
    </row>
    <row r="42" spans="1:10" ht="38.25">
      <c r="A42" s="73" t="s">
        <v>85</v>
      </c>
      <c r="B42" s="73" t="s">
        <v>107</v>
      </c>
      <c r="C42" s="74" t="s">
        <v>108</v>
      </c>
      <c r="D42" s="73" t="s">
        <v>109</v>
      </c>
      <c r="E42" s="73" t="s">
        <v>110</v>
      </c>
      <c r="F42" s="73" t="s">
        <v>60</v>
      </c>
      <c r="G42" s="73" t="s">
        <v>120</v>
      </c>
      <c r="H42" s="75">
        <v>25935530</v>
      </c>
      <c r="I42" s="75">
        <v>12967740</v>
      </c>
      <c r="J42" s="75">
        <v>50</v>
      </c>
    </row>
    <row r="43" spans="1:10" ht="38.25">
      <c r="A43" s="73" t="s">
        <v>85</v>
      </c>
      <c r="B43" s="73" t="s">
        <v>107</v>
      </c>
      <c r="C43" s="74" t="s">
        <v>108</v>
      </c>
      <c r="D43" s="73" t="s">
        <v>109</v>
      </c>
      <c r="E43" s="73" t="s">
        <v>110</v>
      </c>
      <c r="F43" s="73" t="s">
        <v>60</v>
      </c>
      <c r="G43" s="73" t="s">
        <v>121</v>
      </c>
      <c r="H43" s="75">
        <v>6334560</v>
      </c>
      <c r="I43" s="75">
        <v>3167280</v>
      </c>
      <c r="J43" s="75">
        <v>50</v>
      </c>
    </row>
    <row r="44" spans="1:10" ht="38.25">
      <c r="A44" s="73" t="s">
        <v>85</v>
      </c>
      <c r="B44" s="73" t="s">
        <v>107</v>
      </c>
      <c r="C44" s="74" t="s">
        <v>108</v>
      </c>
      <c r="D44" s="73" t="s">
        <v>109</v>
      </c>
      <c r="E44" s="73" t="s">
        <v>110</v>
      </c>
      <c r="F44" s="73" t="s">
        <v>60</v>
      </c>
      <c r="G44" s="73" t="s">
        <v>122</v>
      </c>
      <c r="H44" s="75">
        <v>3458070</v>
      </c>
      <c r="I44" s="75">
        <v>1729020</v>
      </c>
      <c r="J44" s="75">
        <v>50</v>
      </c>
    </row>
    <row r="45" spans="1:10" ht="38.25">
      <c r="A45" s="73" t="s">
        <v>85</v>
      </c>
      <c r="B45" s="73" t="s">
        <v>107</v>
      </c>
      <c r="C45" s="74" t="s">
        <v>108</v>
      </c>
      <c r="D45" s="73" t="s">
        <v>109</v>
      </c>
      <c r="E45" s="73" t="s">
        <v>110</v>
      </c>
      <c r="F45" s="73" t="s">
        <v>60</v>
      </c>
      <c r="G45" s="73" t="s">
        <v>123</v>
      </c>
      <c r="H45" s="75">
        <v>2876500</v>
      </c>
      <c r="I45" s="75">
        <v>1438260</v>
      </c>
      <c r="J45" s="75">
        <v>50</v>
      </c>
    </row>
    <row r="46" spans="1:10" ht="38.25">
      <c r="A46" s="73" t="s">
        <v>85</v>
      </c>
      <c r="B46" s="73" t="s">
        <v>107</v>
      </c>
      <c r="C46" s="74" t="s">
        <v>108</v>
      </c>
      <c r="D46" s="73" t="s">
        <v>109</v>
      </c>
      <c r="E46" s="73" t="s">
        <v>110</v>
      </c>
      <c r="F46" s="73" t="s">
        <v>60</v>
      </c>
      <c r="G46" s="73" t="s">
        <v>124</v>
      </c>
      <c r="H46" s="75">
        <v>1147450</v>
      </c>
      <c r="I46" s="75">
        <v>573720</v>
      </c>
      <c r="J46" s="75">
        <v>50</v>
      </c>
    </row>
    <row r="47" spans="1:10" ht="38.25">
      <c r="A47" s="73" t="s">
        <v>85</v>
      </c>
      <c r="B47" s="73" t="s">
        <v>107</v>
      </c>
      <c r="C47" s="74" t="s">
        <v>108</v>
      </c>
      <c r="D47" s="73" t="s">
        <v>109</v>
      </c>
      <c r="E47" s="73" t="s">
        <v>110</v>
      </c>
      <c r="F47" s="73" t="s">
        <v>60</v>
      </c>
      <c r="G47" s="73" t="s">
        <v>125</v>
      </c>
      <c r="H47" s="75">
        <v>4039650</v>
      </c>
      <c r="I47" s="75">
        <v>2019840</v>
      </c>
      <c r="J47" s="75">
        <v>50</v>
      </c>
    </row>
    <row r="48" spans="1:10" ht="38.25">
      <c r="A48" s="73" t="s">
        <v>85</v>
      </c>
      <c r="B48" s="73" t="s">
        <v>107</v>
      </c>
      <c r="C48" s="74" t="s">
        <v>108</v>
      </c>
      <c r="D48" s="73" t="s">
        <v>109</v>
      </c>
      <c r="E48" s="73" t="s">
        <v>110</v>
      </c>
      <c r="F48" s="73" t="s">
        <v>60</v>
      </c>
      <c r="G48" s="73" t="s">
        <v>126</v>
      </c>
      <c r="H48" s="75">
        <v>4039650</v>
      </c>
      <c r="I48" s="75">
        <v>2019840</v>
      </c>
      <c r="J48" s="75">
        <v>50</v>
      </c>
    </row>
    <row r="49" spans="1:10" ht="38.25">
      <c r="A49" s="73" t="s">
        <v>85</v>
      </c>
      <c r="B49" s="73" t="s">
        <v>107</v>
      </c>
      <c r="C49" s="74" t="s">
        <v>108</v>
      </c>
      <c r="D49" s="73" t="s">
        <v>109</v>
      </c>
      <c r="E49" s="73" t="s">
        <v>110</v>
      </c>
      <c r="F49" s="73" t="s">
        <v>60</v>
      </c>
      <c r="G49" s="73" t="s">
        <v>127</v>
      </c>
      <c r="H49" s="75">
        <v>2310620</v>
      </c>
      <c r="I49" s="75">
        <v>1155300</v>
      </c>
      <c r="J49" s="75">
        <v>50</v>
      </c>
    </row>
    <row r="50" spans="1:10" ht="38.25">
      <c r="A50" s="73" t="s">
        <v>85</v>
      </c>
      <c r="B50" s="73" t="s">
        <v>107</v>
      </c>
      <c r="C50" s="74" t="s">
        <v>108</v>
      </c>
      <c r="D50" s="73" t="s">
        <v>109</v>
      </c>
      <c r="E50" s="73" t="s">
        <v>110</v>
      </c>
      <c r="F50" s="73" t="s">
        <v>60</v>
      </c>
      <c r="G50" s="73" t="s">
        <v>128</v>
      </c>
      <c r="H50" s="75">
        <v>3458070</v>
      </c>
      <c r="I50" s="75">
        <v>1729020</v>
      </c>
      <c r="J50" s="75">
        <v>50</v>
      </c>
    </row>
    <row r="51" spans="1:10" ht="38.25">
      <c r="A51" s="73" t="s">
        <v>85</v>
      </c>
      <c r="B51" s="73" t="s">
        <v>107</v>
      </c>
      <c r="C51" s="74" t="s">
        <v>108</v>
      </c>
      <c r="D51" s="73" t="s">
        <v>109</v>
      </c>
      <c r="E51" s="73" t="s">
        <v>110</v>
      </c>
      <c r="F51" s="73" t="s">
        <v>60</v>
      </c>
      <c r="G51" s="73" t="s">
        <v>129</v>
      </c>
      <c r="H51" s="75">
        <v>4039650</v>
      </c>
      <c r="I51" s="75">
        <v>2019840</v>
      </c>
      <c r="J51" s="75">
        <v>50</v>
      </c>
    </row>
    <row r="52" spans="1:10" ht="38.25">
      <c r="A52" s="73" t="s">
        <v>85</v>
      </c>
      <c r="B52" s="73" t="s">
        <v>107</v>
      </c>
      <c r="C52" s="74" t="s">
        <v>108</v>
      </c>
      <c r="D52" s="73" t="s">
        <v>109</v>
      </c>
      <c r="E52" s="73" t="s">
        <v>110</v>
      </c>
      <c r="F52" s="73" t="s">
        <v>60</v>
      </c>
      <c r="G52" s="73" t="s">
        <v>130</v>
      </c>
      <c r="H52" s="75">
        <v>5768700</v>
      </c>
      <c r="I52" s="75">
        <v>2884380</v>
      </c>
      <c r="J52" s="75">
        <v>50</v>
      </c>
    </row>
    <row r="53" spans="1:10" ht="38.25">
      <c r="A53" s="73" t="s">
        <v>85</v>
      </c>
      <c r="B53" s="73" t="s">
        <v>107</v>
      </c>
      <c r="C53" s="74" t="s">
        <v>108</v>
      </c>
      <c r="D53" s="73" t="s">
        <v>109</v>
      </c>
      <c r="E53" s="73" t="s">
        <v>110</v>
      </c>
      <c r="F53" s="73" t="s">
        <v>60</v>
      </c>
      <c r="G53" s="73" t="s">
        <v>131</v>
      </c>
      <c r="H53" s="75">
        <v>9226760</v>
      </c>
      <c r="I53" s="75">
        <v>4613400</v>
      </c>
      <c r="J53" s="75">
        <v>50</v>
      </c>
    </row>
    <row r="54" spans="1:10" ht="38.25">
      <c r="A54" s="73" t="s">
        <v>85</v>
      </c>
      <c r="B54" s="73" t="s">
        <v>107</v>
      </c>
      <c r="C54" s="74" t="s">
        <v>108</v>
      </c>
      <c r="D54" s="73" t="s">
        <v>132</v>
      </c>
      <c r="E54" s="73" t="s">
        <v>110</v>
      </c>
      <c r="F54" s="73" t="s">
        <v>60</v>
      </c>
      <c r="G54" s="73" t="s">
        <v>133</v>
      </c>
      <c r="H54" s="75">
        <v>1729040</v>
      </c>
      <c r="I54" s="75">
        <v>864540</v>
      </c>
      <c r="J54" s="75">
        <v>50</v>
      </c>
    </row>
    <row r="55" spans="1:10" ht="51">
      <c r="A55" s="73" t="s">
        <v>85</v>
      </c>
      <c r="B55" s="73" t="s">
        <v>134</v>
      </c>
      <c r="C55" s="74" t="s">
        <v>135</v>
      </c>
      <c r="D55" s="73" t="s">
        <v>136</v>
      </c>
      <c r="E55" s="73" t="s">
        <v>96</v>
      </c>
      <c r="F55" s="73" t="s">
        <v>60</v>
      </c>
      <c r="G55" s="73" t="s">
        <v>79</v>
      </c>
      <c r="H55" s="75">
        <v>72585000</v>
      </c>
      <c r="I55" s="75">
        <v>458486</v>
      </c>
      <c r="J55" s="75">
        <v>0.63</v>
      </c>
    </row>
    <row r="56" spans="1:10" ht="51">
      <c r="A56" s="73" t="s">
        <v>85</v>
      </c>
      <c r="B56" s="73" t="s">
        <v>134</v>
      </c>
      <c r="C56" s="74" t="s">
        <v>135</v>
      </c>
      <c r="D56" s="73" t="s">
        <v>58</v>
      </c>
      <c r="E56" s="73" t="s">
        <v>84</v>
      </c>
      <c r="F56" s="73" t="s">
        <v>60</v>
      </c>
      <c r="G56" s="73" t="s">
        <v>79</v>
      </c>
      <c r="H56" s="75">
        <v>122500020</v>
      </c>
      <c r="I56" s="75">
        <v>21729662.710000001</v>
      </c>
      <c r="J56" s="75">
        <v>17.739999999999998</v>
      </c>
    </row>
    <row r="57" spans="1:10" ht="51">
      <c r="A57" s="73" t="s">
        <v>85</v>
      </c>
      <c r="B57" s="73" t="s">
        <v>134</v>
      </c>
      <c r="C57" s="74" t="s">
        <v>135</v>
      </c>
      <c r="D57" s="73" t="s">
        <v>137</v>
      </c>
      <c r="E57" s="73" t="s">
        <v>110</v>
      </c>
      <c r="F57" s="73" t="s">
        <v>60</v>
      </c>
      <c r="G57" s="73" t="s">
        <v>138</v>
      </c>
      <c r="H57" s="75">
        <v>245286600</v>
      </c>
      <c r="I57" s="75">
        <v>50286600</v>
      </c>
      <c r="J57" s="75">
        <v>20.5</v>
      </c>
    </row>
    <row r="58" spans="1:10" ht="51">
      <c r="A58" s="73" t="s">
        <v>85</v>
      </c>
      <c r="B58" s="73" t="s">
        <v>134</v>
      </c>
      <c r="C58" s="74" t="s">
        <v>135</v>
      </c>
      <c r="D58" s="73" t="s">
        <v>137</v>
      </c>
      <c r="E58" s="73" t="s">
        <v>110</v>
      </c>
      <c r="F58" s="73" t="s">
        <v>60</v>
      </c>
      <c r="G58" s="73" t="s">
        <v>139</v>
      </c>
      <c r="H58" s="75">
        <v>15714600</v>
      </c>
      <c r="I58" s="75">
        <v>0</v>
      </c>
      <c r="J58" s="75">
        <v>0</v>
      </c>
    </row>
    <row r="59" spans="1:10" ht="51">
      <c r="A59" s="73" t="s">
        <v>85</v>
      </c>
      <c r="B59" s="73" t="s">
        <v>134</v>
      </c>
      <c r="C59" s="74" t="s">
        <v>135</v>
      </c>
      <c r="D59" s="73" t="s">
        <v>137</v>
      </c>
      <c r="E59" s="73" t="s">
        <v>110</v>
      </c>
      <c r="F59" s="73" t="s">
        <v>60</v>
      </c>
      <c r="G59" s="73" t="s">
        <v>140</v>
      </c>
      <c r="H59" s="75">
        <v>100000</v>
      </c>
      <c r="I59" s="75">
        <v>0</v>
      </c>
      <c r="J59" s="75">
        <v>0</v>
      </c>
    </row>
    <row r="60" spans="1:10" ht="51">
      <c r="A60" s="73" t="s">
        <v>85</v>
      </c>
      <c r="B60" s="73" t="s">
        <v>134</v>
      </c>
      <c r="C60" s="74" t="s">
        <v>135</v>
      </c>
      <c r="D60" s="73" t="s">
        <v>137</v>
      </c>
      <c r="E60" s="73" t="s">
        <v>110</v>
      </c>
      <c r="F60" s="73" t="s">
        <v>60</v>
      </c>
      <c r="G60" s="73" t="s">
        <v>113</v>
      </c>
      <c r="H60" s="75">
        <v>73640400</v>
      </c>
      <c r="I60" s="75">
        <v>1833590</v>
      </c>
      <c r="J60" s="75">
        <v>2.4900000000000002</v>
      </c>
    </row>
    <row r="61" spans="1:10" ht="51">
      <c r="A61" s="73" t="s">
        <v>85</v>
      </c>
      <c r="B61" s="73" t="s">
        <v>134</v>
      </c>
      <c r="C61" s="74" t="s">
        <v>135</v>
      </c>
      <c r="D61" s="73" t="s">
        <v>137</v>
      </c>
      <c r="E61" s="73" t="s">
        <v>110</v>
      </c>
      <c r="F61" s="73" t="s">
        <v>60</v>
      </c>
      <c r="G61" s="73" t="s">
        <v>114</v>
      </c>
      <c r="H61" s="75">
        <v>8224300</v>
      </c>
      <c r="I61" s="75">
        <v>0</v>
      </c>
      <c r="J61" s="75">
        <v>0</v>
      </c>
    </row>
    <row r="62" spans="1:10" ht="51">
      <c r="A62" s="73" t="s">
        <v>85</v>
      </c>
      <c r="B62" s="73" t="s">
        <v>134</v>
      </c>
      <c r="C62" s="74" t="s">
        <v>135</v>
      </c>
      <c r="D62" s="73" t="s">
        <v>137</v>
      </c>
      <c r="E62" s="73" t="s">
        <v>110</v>
      </c>
      <c r="F62" s="73" t="s">
        <v>60</v>
      </c>
      <c r="G62" s="73" t="s">
        <v>115</v>
      </c>
      <c r="H62" s="75">
        <v>32844000</v>
      </c>
      <c r="I62" s="75">
        <v>0</v>
      </c>
      <c r="J62" s="75">
        <v>0</v>
      </c>
    </row>
    <row r="63" spans="1:10" ht="51">
      <c r="A63" s="73" t="s">
        <v>85</v>
      </c>
      <c r="B63" s="73" t="s">
        <v>134</v>
      </c>
      <c r="C63" s="74" t="s">
        <v>135</v>
      </c>
      <c r="D63" s="73" t="s">
        <v>137</v>
      </c>
      <c r="E63" s="73" t="s">
        <v>110</v>
      </c>
      <c r="F63" s="73" t="s">
        <v>60</v>
      </c>
      <c r="G63" s="73" t="s">
        <v>116</v>
      </c>
      <c r="H63" s="75">
        <v>36934900</v>
      </c>
      <c r="I63" s="75">
        <v>0</v>
      </c>
      <c r="J63" s="75">
        <v>0</v>
      </c>
    </row>
    <row r="64" spans="1:10" ht="51">
      <c r="A64" s="73" t="s">
        <v>85</v>
      </c>
      <c r="B64" s="73" t="s">
        <v>134</v>
      </c>
      <c r="C64" s="74" t="s">
        <v>135</v>
      </c>
      <c r="D64" s="73" t="s">
        <v>137</v>
      </c>
      <c r="E64" s="73" t="s">
        <v>110</v>
      </c>
      <c r="F64" s="73" t="s">
        <v>60</v>
      </c>
      <c r="G64" s="73" t="s">
        <v>117</v>
      </c>
      <c r="H64" s="75">
        <v>2593500</v>
      </c>
      <c r="I64" s="75">
        <v>1252843.7</v>
      </c>
      <c r="J64" s="75">
        <v>48.31</v>
      </c>
    </row>
    <row r="65" spans="1:10" ht="51">
      <c r="A65" s="73" t="s">
        <v>85</v>
      </c>
      <c r="B65" s="73" t="s">
        <v>134</v>
      </c>
      <c r="C65" s="74" t="s">
        <v>135</v>
      </c>
      <c r="D65" s="73" t="s">
        <v>137</v>
      </c>
      <c r="E65" s="73" t="s">
        <v>110</v>
      </c>
      <c r="F65" s="73" t="s">
        <v>60</v>
      </c>
      <c r="G65" s="73" t="s">
        <v>118</v>
      </c>
      <c r="H65" s="75">
        <v>373500</v>
      </c>
      <c r="I65" s="75">
        <v>276113.46000000002</v>
      </c>
      <c r="J65" s="75">
        <v>73.930000000000007</v>
      </c>
    </row>
    <row r="66" spans="1:10" ht="51">
      <c r="A66" s="73" t="s">
        <v>85</v>
      </c>
      <c r="B66" s="73" t="s">
        <v>134</v>
      </c>
      <c r="C66" s="74" t="s">
        <v>135</v>
      </c>
      <c r="D66" s="73" t="s">
        <v>137</v>
      </c>
      <c r="E66" s="73" t="s">
        <v>110</v>
      </c>
      <c r="F66" s="73" t="s">
        <v>60</v>
      </c>
      <c r="G66" s="73" t="s">
        <v>141</v>
      </c>
      <c r="H66" s="75">
        <v>22618500</v>
      </c>
      <c r="I66" s="75">
        <v>13653632.199999999</v>
      </c>
      <c r="J66" s="75">
        <v>60.36</v>
      </c>
    </row>
    <row r="67" spans="1:10" ht="51">
      <c r="A67" s="73" t="s">
        <v>85</v>
      </c>
      <c r="B67" s="73" t="s">
        <v>134</v>
      </c>
      <c r="C67" s="74" t="s">
        <v>135</v>
      </c>
      <c r="D67" s="73" t="s">
        <v>137</v>
      </c>
      <c r="E67" s="73" t="s">
        <v>110</v>
      </c>
      <c r="F67" s="73" t="s">
        <v>60</v>
      </c>
      <c r="G67" s="73" t="s">
        <v>121</v>
      </c>
      <c r="H67" s="75">
        <v>56309600</v>
      </c>
      <c r="I67" s="75">
        <v>0</v>
      </c>
      <c r="J67" s="75">
        <v>0</v>
      </c>
    </row>
    <row r="68" spans="1:10" ht="51">
      <c r="A68" s="73" t="s">
        <v>85</v>
      </c>
      <c r="B68" s="73" t="s">
        <v>134</v>
      </c>
      <c r="C68" s="74" t="s">
        <v>135</v>
      </c>
      <c r="D68" s="73" t="s">
        <v>137</v>
      </c>
      <c r="E68" s="73" t="s">
        <v>110</v>
      </c>
      <c r="F68" s="73" t="s">
        <v>60</v>
      </c>
      <c r="G68" s="73" t="s">
        <v>122</v>
      </c>
      <c r="H68" s="75">
        <v>81072750</v>
      </c>
      <c r="I68" s="75">
        <v>53145613.950000003</v>
      </c>
      <c r="J68" s="75">
        <v>65.55</v>
      </c>
    </row>
    <row r="69" spans="1:10" ht="51">
      <c r="A69" s="73" t="s">
        <v>85</v>
      </c>
      <c r="B69" s="73" t="s">
        <v>134</v>
      </c>
      <c r="C69" s="74" t="s">
        <v>135</v>
      </c>
      <c r="D69" s="73" t="s">
        <v>137</v>
      </c>
      <c r="E69" s="73" t="s">
        <v>110</v>
      </c>
      <c r="F69" s="73" t="s">
        <v>60</v>
      </c>
      <c r="G69" s="73" t="s">
        <v>126</v>
      </c>
      <c r="H69" s="75">
        <v>9637200</v>
      </c>
      <c r="I69" s="75">
        <v>0</v>
      </c>
      <c r="J69" s="75">
        <v>0</v>
      </c>
    </row>
    <row r="70" spans="1:10" ht="51">
      <c r="A70" s="73" t="s">
        <v>85</v>
      </c>
      <c r="B70" s="73" t="s">
        <v>134</v>
      </c>
      <c r="C70" s="74" t="s">
        <v>135</v>
      </c>
      <c r="D70" s="73" t="s">
        <v>137</v>
      </c>
      <c r="E70" s="73" t="s">
        <v>110</v>
      </c>
      <c r="F70" s="73" t="s">
        <v>60</v>
      </c>
      <c r="G70" s="73" t="s">
        <v>128</v>
      </c>
      <c r="H70" s="75">
        <v>23240000</v>
      </c>
      <c r="I70" s="75">
        <v>0</v>
      </c>
      <c r="J70" s="75">
        <v>0</v>
      </c>
    </row>
    <row r="71" spans="1:10" ht="51">
      <c r="A71" s="73" t="s">
        <v>85</v>
      </c>
      <c r="B71" s="73" t="s">
        <v>134</v>
      </c>
      <c r="C71" s="74" t="s">
        <v>135</v>
      </c>
      <c r="D71" s="73" t="s">
        <v>137</v>
      </c>
      <c r="E71" s="73" t="s">
        <v>110</v>
      </c>
      <c r="F71" s="73" t="s">
        <v>60</v>
      </c>
      <c r="G71" s="73" t="s">
        <v>129</v>
      </c>
      <c r="H71" s="75">
        <v>22272700</v>
      </c>
      <c r="I71" s="75">
        <v>6122059.1299999999</v>
      </c>
      <c r="J71" s="75">
        <v>27.49</v>
      </c>
    </row>
    <row r="72" spans="1:10" ht="51">
      <c r="A72" s="73" t="s">
        <v>85</v>
      </c>
      <c r="B72" s="73" t="s">
        <v>134</v>
      </c>
      <c r="C72" s="74" t="s">
        <v>135</v>
      </c>
      <c r="D72" s="73" t="s">
        <v>137</v>
      </c>
      <c r="E72" s="73" t="s">
        <v>110</v>
      </c>
      <c r="F72" s="73" t="s">
        <v>60</v>
      </c>
      <c r="G72" s="73" t="s">
        <v>130</v>
      </c>
      <c r="H72" s="75">
        <v>37099050</v>
      </c>
      <c r="I72" s="75">
        <v>4047350</v>
      </c>
      <c r="J72" s="75">
        <v>10.91</v>
      </c>
    </row>
    <row r="73" spans="1:10" ht="51">
      <c r="A73" s="73" t="s">
        <v>85</v>
      </c>
      <c r="B73" s="73" t="s">
        <v>134</v>
      </c>
      <c r="C73" s="74" t="s">
        <v>135</v>
      </c>
      <c r="D73" s="73" t="s">
        <v>137</v>
      </c>
      <c r="E73" s="73" t="s">
        <v>110</v>
      </c>
      <c r="F73" s="73" t="s">
        <v>60</v>
      </c>
      <c r="G73" s="73" t="s">
        <v>131</v>
      </c>
      <c r="H73" s="75">
        <v>150000</v>
      </c>
      <c r="I73" s="75">
        <v>100000</v>
      </c>
      <c r="J73" s="75">
        <v>66.67</v>
      </c>
    </row>
    <row r="74" spans="1:10" ht="51">
      <c r="A74" s="73" t="s">
        <v>85</v>
      </c>
      <c r="B74" s="73" t="s">
        <v>134</v>
      </c>
      <c r="C74" s="74" t="s">
        <v>135</v>
      </c>
      <c r="D74" s="73" t="s">
        <v>142</v>
      </c>
      <c r="E74" s="73" t="s">
        <v>110</v>
      </c>
      <c r="F74" s="73" t="s">
        <v>60</v>
      </c>
      <c r="G74" s="73" t="s">
        <v>133</v>
      </c>
      <c r="H74" s="75">
        <v>4000000</v>
      </c>
      <c r="I74" s="75">
        <v>1347158.3</v>
      </c>
      <c r="J74" s="75">
        <v>33.68</v>
      </c>
    </row>
    <row r="75" spans="1:10" ht="140.25">
      <c r="A75" s="73" t="s">
        <v>85</v>
      </c>
      <c r="B75" s="73" t="s">
        <v>143</v>
      </c>
      <c r="C75" s="76" t="s">
        <v>9</v>
      </c>
      <c r="D75" s="73" t="s">
        <v>58</v>
      </c>
      <c r="E75" s="73" t="s">
        <v>97</v>
      </c>
      <c r="F75" s="73" t="s">
        <v>60</v>
      </c>
      <c r="G75" s="73" t="s">
        <v>79</v>
      </c>
      <c r="H75" s="75">
        <v>31667000</v>
      </c>
      <c r="I75" s="75">
        <v>18666159.359999999</v>
      </c>
      <c r="J75" s="75">
        <v>58.95</v>
      </c>
    </row>
    <row r="76" spans="1:10" ht="76.5">
      <c r="A76" s="73" t="s">
        <v>85</v>
      </c>
      <c r="B76" s="73" t="s">
        <v>144</v>
      </c>
      <c r="C76" s="74" t="s">
        <v>150</v>
      </c>
      <c r="D76" s="73" t="s">
        <v>58</v>
      </c>
      <c r="E76" s="73" t="s">
        <v>98</v>
      </c>
      <c r="F76" s="73" t="s">
        <v>60</v>
      </c>
      <c r="G76" s="73" t="s">
        <v>79</v>
      </c>
      <c r="H76" s="75">
        <v>303972100</v>
      </c>
      <c r="I76" s="75">
        <v>97716479.099999994</v>
      </c>
      <c r="J76" s="75">
        <v>32.15</v>
      </c>
    </row>
    <row r="77" spans="1:10" ht="191.25">
      <c r="A77" s="73" t="s">
        <v>85</v>
      </c>
      <c r="B77" s="73" t="s">
        <v>151</v>
      </c>
      <c r="C77" s="76" t="s">
        <v>152</v>
      </c>
      <c r="D77" s="73" t="s">
        <v>58</v>
      </c>
      <c r="E77" s="73" t="s">
        <v>98</v>
      </c>
      <c r="F77" s="73" t="s">
        <v>60</v>
      </c>
      <c r="G77" s="73" t="s">
        <v>79</v>
      </c>
      <c r="H77" s="75">
        <v>36069500</v>
      </c>
      <c r="I77" s="75">
        <v>0</v>
      </c>
      <c r="J77" s="75">
        <v>0</v>
      </c>
    </row>
    <row r="78" spans="1:10" ht="51">
      <c r="A78" s="73" t="s">
        <v>85</v>
      </c>
      <c r="B78" s="73" t="s">
        <v>153</v>
      </c>
      <c r="C78" s="74" t="s">
        <v>154</v>
      </c>
      <c r="D78" s="73" t="s">
        <v>58</v>
      </c>
      <c r="E78" s="73" t="s">
        <v>98</v>
      </c>
      <c r="F78" s="73" t="s">
        <v>60</v>
      </c>
      <c r="G78" s="73" t="s">
        <v>79</v>
      </c>
      <c r="H78" s="75">
        <v>32416500</v>
      </c>
      <c r="I78" s="75">
        <v>0</v>
      </c>
      <c r="J78" s="75">
        <v>0</v>
      </c>
    </row>
    <row r="79" spans="1:10" ht="76.5">
      <c r="A79" s="73" t="s">
        <v>85</v>
      </c>
      <c r="B79" s="73" t="s">
        <v>155</v>
      </c>
      <c r="C79" s="74" t="s">
        <v>150</v>
      </c>
      <c r="D79" s="73" t="s">
        <v>58</v>
      </c>
      <c r="E79" s="73" t="s">
        <v>98</v>
      </c>
      <c r="F79" s="73" t="s">
        <v>60</v>
      </c>
      <c r="G79" s="73" t="s">
        <v>79</v>
      </c>
      <c r="H79" s="75">
        <v>29702000</v>
      </c>
      <c r="I79" s="75">
        <v>7857242</v>
      </c>
      <c r="J79" s="75">
        <v>26.45</v>
      </c>
    </row>
    <row r="80" spans="1:10" ht="38.25">
      <c r="A80" s="73" t="s">
        <v>85</v>
      </c>
      <c r="B80" s="73" t="s">
        <v>156</v>
      </c>
      <c r="C80" s="74" t="s">
        <v>108</v>
      </c>
      <c r="D80" s="73" t="s">
        <v>109</v>
      </c>
      <c r="E80" s="73" t="s">
        <v>110</v>
      </c>
      <c r="F80" s="73" t="s">
        <v>60</v>
      </c>
      <c r="G80" s="73" t="s">
        <v>157</v>
      </c>
      <c r="H80" s="75">
        <v>483156500</v>
      </c>
      <c r="I80" s="75">
        <v>241578240</v>
      </c>
      <c r="J80" s="75">
        <v>50</v>
      </c>
    </row>
    <row r="81" spans="1:10" ht="38.25">
      <c r="A81" s="73" t="s">
        <v>85</v>
      </c>
      <c r="B81" s="73" t="s">
        <v>156</v>
      </c>
      <c r="C81" s="74" t="s">
        <v>108</v>
      </c>
      <c r="D81" s="73" t="s">
        <v>109</v>
      </c>
      <c r="E81" s="73" t="s">
        <v>110</v>
      </c>
      <c r="F81" s="73" t="s">
        <v>60</v>
      </c>
      <c r="G81" s="73" t="s">
        <v>158</v>
      </c>
      <c r="H81" s="75">
        <v>35338800</v>
      </c>
      <c r="I81" s="75">
        <v>17669400</v>
      </c>
      <c r="J81" s="75">
        <v>50</v>
      </c>
    </row>
    <row r="82" spans="1:10" ht="38.25">
      <c r="A82" s="73" t="s">
        <v>85</v>
      </c>
      <c r="B82" s="73" t="s">
        <v>156</v>
      </c>
      <c r="C82" s="74" t="s">
        <v>108</v>
      </c>
      <c r="D82" s="73" t="s">
        <v>109</v>
      </c>
      <c r="E82" s="73" t="s">
        <v>110</v>
      </c>
      <c r="F82" s="73" t="s">
        <v>60</v>
      </c>
      <c r="G82" s="73" t="s">
        <v>159</v>
      </c>
      <c r="H82" s="75">
        <v>39228100</v>
      </c>
      <c r="I82" s="75">
        <v>19614060</v>
      </c>
      <c r="J82" s="75">
        <v>50</v>
      </c>
    </row>
    <row r="83" spans="1:10" ht="38.25">
      <c r="A83" s="73" t="s">
        <v>85</v>
      </c>
      <c r="B83" s="73" t="s">
        <v>156</v>
      </c>
      <c r="C83" s="74" t="s">
        <v>108</v>
      </c>
      <c r="D83" s="73" t="s">
        <v>109</v>
      </c>
      <c r="E83" s="73" t="s">
        <v>110</v>
      </c>
      <c r="F83" s="73" t="s">
        <v>60</v>
      </c>
      <c r="G83" s="73" t="s">
        <v>160</v>
      </c>
      <c r="H83" s="75">
        <v>23917100</v>
      </c>
      <c r="I83" s="75">
        <v>11958540</v>
      </c>
      <c r="J83" s="75">
        <v>50</v>
      </c>
    </row>
    <row r="84" spans="1:10" ht="38.25">
      <c r="A84" s="73" t="s">
        <v>85</v>
      </c>
      <c r="B84" s="73" t="s">
        <v>156</v>
      </c>
      <c r="C84" s="74" t="s">
        <v>108</v>
      </c>
      <c r="D84" s="73" t="s">
        <v>132</v>
      </c>
      <c r="E84" s="73" t="s">
        <v>110</v>
      </c>
      <c r="F84" s="73" t="s">
        <v>60</v>
      </c>
      <c r="G84" s="73" t="s">
        <v>161</v>
      </c>
      <c r="H84" s="75">
        <v>36761700</v>
      </c>
      <c r="I84" s="75">
        <v>18380880</v>
      </c>
      <c r="J84" s="75">
        <v>50</v>
      </c>
    </row>
    <row r="85" spans="1:10" ht="63.75">
      <c r="A85" s="73" t="s">
        <v>85</v>
      </c>
      <c r="B85" s="73" t="s">
        <v>162</v>
      </c>
      <c r="C85" s="74" t="s">
        <v>163</v>
      </c>
      <c r="D85" s="73" t="s">
        <v>58</v>
      </c>
      <c r="E85" s="73" t="s">
        <v>97</v>
      </c>
      <c r="F85" s="73" t="s">
        <v>60</v>
      </c>
      <c r="G85" s="73" t="s">
        <v>79</v>
      </c>
      <c r="H85" s="75">
        <v>30000000</v>
      </c>
      <c r="I85" s="75">
        <v>21168284.600000001</v>
      </c>
      <c r="J85" s="75">
        <v>70.56</v>
      </c>
    </row>
    <row r="86" spans="1:10" ht="51">
      <c r="A86" s="73" t="s">
        <v>85</v>
      </c>
      <c r="B86" s="73" t="s">
        <v>164</v>
      </c>
      <c r="C86" s="74" t="s">
        <v>135</v>
      </c>
      <c r="D86" s="73" t="s">
        <v>58</v>
      </c>
      <c r="E86" s="73" t="s">
        <v>84</v>
      </c>
      <c r="F86" s="73" t="s">
        <v>60</v>
      </c>
      <c r="G86" s="73" t="s">
        <v>79</v>
      </c>
      <c r="H86" s="75">
        <v>34200000</v>
      </c>
      <c r="I86" s="75">
        <v>0</v>
      </c>
      <c r="J86" s="75">
        <v>0</v>
      </c>
    </row>
    <row r="87" spans="1:10" ht="38.25">
      <c r="A87" s="73" t="s">
        <v>85</v>
      </c>
      <c r="B87" s="73" t="s">
        <v>165</v>
      </c>
      <c r="C87" s="74" t="s">
        <v>108</v>
      </c>
      <c r="D87" s="73" t="s">
        <v>109</v>
      </c>
      <c r="E87" s="73" t="s">
        <v>110</v>
      </c>
      <c r="F87" s="73" t="s">
        <v>60</v>
      </c>
      <c r="G87" s="73" t="s">
        <v>166</v>
      </c>
      <c r="H87" s="75">
        <v>5521600</v>
      </c>
      <c r="I87" s="75">
        <v>2760780</v>
      </c>
      <c r="J87" s="75">
        <v>50</v>
      </c>
    </row>
    <row r="88" spans="1:10" ht="38.25">
      <c r="A88" s="73" t="s">
        <v>85</v>
      </c>
      <c r="B88" s="73" t="s">
        <v>165</v>
      </c>
      <c r="C88" s="74" t="s">
        <v>108</v>
      </c>
      <c r="D88" s="73" t="s">
        <v>109</v>
      </c>
      <c r="E88" s="73" t="s">
        <v>110</v>
      </c>
      <c r="F88" s="73" t="s">
        <v>60</v>
      </c>
      <c r="G88" s="73" t="s">
        <v>167</v>
      </c>
      <c r="H88" s="75">
        <v>9255210</v>
      </c>
      <c r="I88" s="75">
        <v>4627620</v>
      </c>
      <c r="J88" s="75">
        <v>50</v>
      </c>
    </row>
    <row r="89" spans="1:10" ht="38.25">
      <c r="A89" s="73" t="s">
        <v>85</v>
      </c>
      <c r="B89" s="73" t="s">
        <v>165</v>
      </c>
      <c r="C89" s="74" t="s">
        <v>108</v>
      </c>
      <c r="D89" s="73" t="s">
        <v>109</v>
      </c>
      <c r="E89" s="73" t="s">
        <v>110</v>
      </c>
      <c r="F89" s="73" t="s">
        <v>60</v>
      </c>
      <c r="G89" s="73" t="s">
        <v>168</v>
      </c>
      <c r="H89" s="75">
        <v>19873340</v>
      </c>
      <c r="I89" s="75">
        <v>9936660</v>
      </c>
      <c r="J89" s="75">
        <v>50</v>
      </c>
    </row>
    <row r="90" spans="1:10" ht="38.25">
      <c r="A90" s="73" t="s">
        <v>85</v>
      </c>
      <c r="B90" s="73" t="s">
        <v>165</v>
      </c>
      <c r="C90" s="74" t="s">
        <v>108</v>
      </c>
      <c r="D90" s="73" t="s">
        <v>109</v>
      </c>
      <c r="E90" s="73" t="s">
        <v>110</v>
      </c>
      <c r="F90" s="73" t="s">
        <v>60</v>
      </c>
      <c r="G90" s="73" t="s">
        <v>169</v>
      </c>
      <c r="H90" s="75">
        <v>32921350</v>
      </c>
      <c r="I90" s="75">
        <v>16460700</v>
      </c>
      <c r="J90" s="75">
        <v>50</v>
      </c>
    </row>
    <row r="91" spans="1:10" ht="38.25">
      <c r="A91" s="73" t="s">
        <v>85</v>
      </c>
      <c r="B91" s="73" t="s">
        <v>165</v>
      </c>
      <c r="C91" s="74" t="s">
        <v>108</v>
      </c>
      <c r="D91" s="73" t="s">
        <v>109</v>
      </c>
      <c r="E91" s="73" t="s">
        <v>110</v>
      </c>
      <c r="F91" s="73" t="s">
        <v>60</v>
      </c>
      <c r="G91" s="73" t="s">
        <v>170</v>
      </c>
      <c r="H91" s="75">
        <v>9104010</v>
      </c>
      <c r="I91" s="75">
        <v>4552020</v>
      </c>
      <c r="J91" s="75">
        <v>50</v>
      </c>
    </row>
    <row r="92" spans="1:10" ht="38.25">
      <c r="A92" s="73" t="s">
        <v>85</v>
      </c>
      <c r="B92" s="73" t="s">
        <v>165</v>
      </c>
      <c r="C92" s="74" t="s">
        <v>108</v>
      </c>
      <c r="D92" s="73" t="s">
        <v>109</v>
      </c>
      <c r="E92" s="73" t="s">
        <v>110</v>
      </c>
      <c r="F92" s="73" t="s">
        <v>60</v>
      </c>
      <c r="G92" s="73" t="s">
        <v>171</v>
      </c>
      <c r="H92" s="75">
        <v>20936010</v>
      </c>
      <c r="I92" s="75">
        <v>10468020</v>
      </c>
      <c r="J92" s="75">
        <v>50</v>
      </c>
    </row>
    <row r="93" spans="1:10" ht="38.25">
      <c r="A93" s="73" t="s">
        <v>85</v>
      </c>
      <c r="B93" s="73" t="s">
        <v>165</v>
      </c>
      <c r="C93" s="74" t="s">
        <v>108</v>
      </c>
      <c r="D93" s="73" t="s">
        <v>109</v>
      </c>
      <c r="E93" s="73" t="s">
        <v>110</v>
      </c>
      <c r="F93" s="73" t="s">
        <v>60</v>
      </c>
      <c r="G93" s="73" t="s">
        <v>172</v>
      </c>
      <c r="H93" s="75">
        <v>8041340</v>
      </c>
      <c r="I93" s="75">
        <v>4020660</v>
      </c>
      <c r="J93" s="75">
        <v>50</v>
      </c>
    </row>
    <row r="94" spans="1:10" ht="38.25">
      <c r="A94" s="73" t="s">
        <v>85</v>
      </c>
      <c r="B94" s="73" t="s">
        <v>165</v>
      </c>
      <c r="C94" s="74" t="s">
        <v>108</v>
      </c>
      <c r="D94" s="73" t="s">
        <v>109</v>
      </c>
      <c r="E94" s="73" t="s">
        <v>110</v>
      </c>
      <c r="F94" s="73" t="s">
        <v>60</v>
      </c>
      <c r="G94" s="73" t="s">
        <v>173</v>
      </c>
      <c r="H94" s="75">
        <v>19873340</v>
      </c>
      <c r="I94" s="75">
        <v>9936660</v>
      </c>
      <c r="J94" s="75">
        <v>50</v>
      </c>
    </row>
    <row r="95" spans="1:10" ht="38.25">
      <c r="A95" s="73" t="s">
        <v>85</v>
      </c>
      <c r="B95" s="73" t="s">
        <v>165</v>
      </c>
      <c r="C95" s="74" t="s">
        <v>108</v>
      </c>
      <c r="D95" s="73" t="s">
        <v>109</v>
      </c>
      <c r="E95" s="73" t="s">
        <v>110</v>
      </c>
      <c r="F95" s="73" t="s">
        <v>60</v>
      </c>
      <c r="G95" s="73" t="s">
        <v>174</v>
      </c>
      <c r="H95" s="75">
        <v>13957340</v>
      </c>
      <c r="I95" s="75">
        <v>6978660</v>
      </c>
      <c r="J95" s="75">
        <v>50</v>
      </c>
    </row>
    <row r="96" spans="1:10" ht="38.25">
      <c r="A96" s="73" t="s">
        <v>85</v>
      </c>
      <c r="B96" s="73" t="s">
        <v>165</v>
      </c>
      <c r="C96" s="74" t="s">
        <v>108</v>
      </c>
      <c r="D96" s="73" t="s">
        <v>109</v>
      </c>
      <c r="E96" s="73" t="s">
        <v>110</v>
      </c>
      <c r="F96" s="73" t="s">
        <v>60</v>
      </c>
      <c r="G96" s="73" t="s">
        <v>175</v>
      </c>
      <c r="H96" s="75">
        <v>13957340</v>
      </c>
      <c r="I96" s="75">
        <v>6978660</v>
      </c>
      <c r="J96" s="75">
        <v>50</v>
      </c>
    </row>
    <row r="97" spans="1:10" ht="38.25">
      <c r="A97" s="73" t="s">
        <v>85</v>
      </c>
      <c r="B97" s="73" t="s">
        <v>165</v>
      </c>
      <c r="C97" s="74" t="s">
        <v>108</v>
      </c>
      <c r="D97" s="73" t="s">
        <v>109</v>
      </c>
      <c r="E97" s="73" t="s">
        <v>110</v>
      </c>
      <c r="F97" s="73" t="s">
        <v>60</v>
      </c>
      <c r="G97" s="73" t="s">
        <v>176</v>
      </c>
      <c r="H97" s="75">
        <v>8041340</v>
      </c>
      <c r="I97" s="75">
        <v>4020660</v>
      </c>
      <c r="J97" s="75">
        <v>50</v>
      </c>
    </row>
    <row r="98" spans="1:10" ht="38.25">
      <c r="A98" s="73" t="s">
        <v>85</v>
      </c>
      <c r="B98" s="73" t="s">
        <v>165</v>
      </c>
      <c r="C98" s="74" t="s">
        <v>108</v>
      </c>
      <c r="D98" s="73" t="s">
        <v>109</v>
      </c>
      <c r="E98" s="73" t="s">
        <v>110</v>
      </c>
      <c r="F98" s="73" t="s">
        <v>60</v>
      </c>
      <c r="G98" s="73" t="s">
        <v>177</v>
      </c>
      <c r="H98" s="75">
        <v>5916000</v>
      </c>
      <c r="I98" s="75">
        <v>2958000</v>
      </c>
      <c r="J98" s="75">
        <v>50</v>
      </c>
    </row>
    <row r="99" spans="1:10" ht="38.25">
      <c r="A99" s="73" t="s">
        <v>85</v>
      </c>
      <c r="B99" s="73" t="s">
        <v>165</v>
      </c>
      <c r="C99" s="74" t="s">
        <v>108</v>
      </c>
      <c r="D99" s="73" t="s">
        <v>109</v>
      </c>
      <c r="E99" s="73" t="s">
        <v>110</v>
      </c>
      <c r="F99" s="73" t="s">
        <v>60</v>
      </c>
      <c r="G99" s="73" t="s">
        <v>180</v>
      </c>
      <c r="H99" s="75">
        <v>11832000</v>
      </c>
      <c r="I99" s="75">
        <v>5916000</v>
      </c>
      <c r="J99" s="75">
        <v>50</v>
      </c>
    </row>
    <row r="100" spans="1:10" ht="38.25">
      <c r="A100" s="73" t="s">
        <v>85</v>
      </c>
      <c r="B100" s="73" t="s">
        <v>165</v>
      </c>
      <c r="C100" s="74" t="s">
        <v>108</v>
      </c>
      <c r="D100" s="73" t="s">
        <v>109</v>
      </c>
      <c r="E100" s="73" t="s">
        <v>110</v>
      </c>
      <c r="F100" s="73" t="s">
        <v>60</v>
      </c>
      <c r="G100" s="73" t="s">
        <v>181</v>
      </c>
      <c r="H100" s="75">
        <v>13957340</v>
      </c>
      <c r="I100" s="75">
        <v>6978660</v>
      </c>
      <c r="J100" s="75">
        <v>50</v>
      </c>
    </row>
    <row r="101" spans="1:10" ht="38.25">
      <c r="A101" s="73" t="s">
        <v>85</v>
      </c>
      <c r="B101" s="73" t="s">
        <v>165</v>
      </c>
      <c r="C101" s="74" t="s">
        <v>108</v>
      </c>
      <c r="D101" s="73" t="s">
        <v>109</v>
      </c>
      <c r="E101" s="73" t="s">
        <v>110</v>
      </c>
      <c r="F101" s="73" t="s">
        <v>60</v>
      </c>
      <c r="G101" s="73" t="s">
        <v>182</v>
      </c>
      <c r="H101" s="75">
        <v>8041340</v>
      </c>
      <c r="I101" s="75">
        <v>4020660</v>
      </c>
      <c r="J101" s="75">
        <v>50</v>
      </c>
    </row>
    <row r="102" spans="1:10" ht="38.25">
      <c r="A102" s="73" t="s">
        <v>85</v>
      </c>
      <c r="B102" s="73" t="s">
        <v>165</v>
      </c>
      <c r="C102" s="74" t="s">
        <v>108</v>
      </c>
      <c r="D102" s="73" t="s">
        <v>109</v>
      </c>
      <c r="E102" s="73" t="s">
        <v>110</v>
      </c>
      <c r="F102" s="73" t="s">
        <v>60</v>
      </c>
      <c r="G102" s="73" t="s">
        <v>183</v>
      </c>
      <c r="H102" s="75">
        <v>11076000</v>
      </c>
      <c r="I102" s="75">
        <v>5538000</v>
      </c>
      <c r="J102" s="75">
        <v>50</v>
      </c>
    </row>
    <row r="103" spans="1:10" ht="38.25">
      <c r="A103" s="73" t="s">
        <v>85</v>
      </c>
      <c r="B103" s="73" t="s">
        <v>165</v>
      </c>
      <c r="C103" s="74" t="s">
        <v>108</v>
      </c>
      <c r="D103" s="73" t="s">
        <v>109</v>
      </c>
      <c r="E103" s="73" t="s">
        <v>110</v>
      </c>
      <c r="F103" s="73" t="s">
        <v>60</v>
      </c>
      <c r="G103" s="73" t="s">
        <v>184</v>
      </c>
      <c r="H103" s="75">
        <v>15020000</v>
      </c>
      <c r="I103" s="75">
        <v>7510020</v>
      </c>
      <c r="J103" s="75">
        <v>50</v>
      </c>
    </row>
    <row r="104" spans="1:10" ht="51">
      <c r="A104" s="73" t="s">
        <v>85</v>
      </c>
      <c r="B104" s="73" t="s">
        <v>185</v>
      </c>
      <c r="C104" s="74" t="s">
        <v>186</v>
      </c>
      <c r="D104" s="73" t="s">
        <v>83</v>
      </c>
      <c r="E104" s="73" t="s">
        <v>97</v>
      </c>
      <c r="F104" s="73" t="s">
        <v>187</v>
      </c>
      <c r="G104" s="73" t="s">
        <v>188</v>
      </c>
      <c r="H104" s="75">
        <v>112789679.31999999</v>
      </c>
      <c r="I104" s="75">
        <v>102489679.31999999</v>
      </c>
      <c r="J104" s="75">
        <v>90.87</v>
      </c>
    </row>
    <row r="105" spans="1:10" ht="51">
      <c r="A105" s="73" t="s">
        <v>85</v>
      </c>
      <c r="B105" s="73" t="s">
        <v>185</v>
      </c>
      <c r="C105" s="74" t="s">
        <v>186</v>
      </c>
      <c r="D105" s="73" t="s">
        <v>83</v>
      </c>
      <c r="E105" s="73" t="s">
        <v>84</v>
      </c>
      <c r="F105" s="73" t="s">
        <v>187</v>
      </c>
      <c r="G105" s="73" t="s">
        <v>188</v>
      </c>
      <c r="H105" s="75">
        <v>181018320.68000001</v>
      </c>
      <c r="I105" s="75">
        <v>9868330.4000000004</v>
      </c>
      <c r="J105" s="75">
        <v>5.45</v>
      </c>
    </row>
    <row r="106" spans="1:10" ht="25.5">
      <c r="A106" s="73" t="s">
        <v>85</v>
      </c>
      <c r="B106" s="73" t="s">
        <v>189</v>
      </c>
      <c r="C106" s="74" t="s">
        <v>190</v>
      </c>
      <c r="D106" s="73" t="s">
        <v>191</v>
      </c>
      <c r="E106" s="73" t="s">
        <v>94</v>
      </c>
      <c r="F106" s="73" t="s">
        <v>187</v>
      </c>
      <c r="G106" s="73" t="s">
        <v>188</v>
      </c>
      <c r="H106" s="75">
        <v>1072574000</v>
      </c>
      <c r="I106" s="75">
        <v>1962333.24</v>
      </c>
      <c r="J106" s="75">
        <v>0.18</v>
      </c>
    </row>
    <row r="107" spans="1:10" ht="38.25">
      <c r="A107" s="73" t="s">
        <v>192</v>
      </c>
      <c r="B107" s="73" t="s">
        <v>193</v>
      </c>
      <c r="C107" s="74" t="s">
        <v>87</v>
      </c>
      <c r="D107" s="73" t="s">
        <v>88</v>
      </c>
      <c r="E107" s="73" t="s">
        <v>89</v>
      </c>
      <c r="F107" s="73" t="s">
        <v>60</v>
      </c>
      <c r="G107" s="73" t="s">
        <v>79</v>
      </c>
      <c r="H107" s="75">
        <v>127371800</v>
      </c>
      <c r="I107" s="75">
        <v>47759419.130000003</v>
      </c>
      <c r="J107" s="75">
        <v>37.56</v>
      </c>
    </row>
    <row r="108" spans="1:10" ht="38.25">
      <c r="A108" s="73" t="s">
        <v>192</v>
      </c>
      <c r="B108" s="73" t="s">
        <v>193</v>
      </c>
      <c r="C108" s="74" t="s">
        <v>87</v>
      </c>
      <c r="D108" s="73" t="s">
        <v>90</v>
      </c>
      <c r="E108" s="73" t="s">
        <v>91</v>
      </c>
      <c r="F108" s="73" t="s">
        <v>60</v>
      </c>
      <c r="G108" s="73" t="s">
        <v>79</v>
      </c>
      <c r="H108" s="75">
        <v>370300</v>
      </c>
      <c r="I108" s="75">
        <v>105187.2</v>
      </c>
      <c r="J108" s="75">
        <v>28.41</v>
      </c>
    </row>
    <row r="109" spans="1:10" ht="38.25">
      <c r="A109" s="73" t="s">
        <v>192</v>
      </c>
      <c r="B109" s="73" t="s">
        <v>193</v>
      </c>
      <c r="C109" s="74" t="s">
        <v>87</v>
      </c>
      <c r="D109" s="73" t="s">
        <v>90</v>
      </c>
      <c r="E109" s="73" t="s">
        <v>99</v>
      </c>
      <c r="F109" s="73" t="s">
        <v>60</v>
      </c>
      <c r="G109" s="73" t="s">
        <v>79</v>
      </c>
      <c r="H109" s="75">
        <v>7000</v>
      </c>
      <c r="I109" s="75">
        <v>7000</v>
      </c>
      <c r="J109" s="75">
        <v>100</v>
      </c>
    </row>
    <row r="110" spans="1:10" ht="38.25">
      <c r="A110" s="73" t="s">
        <v>192</v>
      </c>
      <c r="B110" s="73" t="s">
        <v>193</v>
      </c>
      <c r="C110" s="74" t="s">
        <v>87</v>
      </c>
      <c r="D110" s="73" t="s">
        <v>92</v>
      </c>
      <c r="E110" s="73" t="s">
        <v>93</v>
      </c>
      <c r="F110" s="73" t="s">
        <v>60</v>
      </c>
      <c r="G110" s="73" t="s">
        <v>79</v>
      </c>
      <c r="H110" s="75">
        <v>40581910</v>
      </c>
      <c r="I110" s="75">
        <v>15165969.609999999</v>
      </c>
      <c r="J110" s="75">
        <v>38</v>
      </c>
    </row>
    <row r="111" spans="1:10" ht="38.25">
      <c r="A111" s="73" t="s">
        <v>192</v>
      </c>
      <c r="B111" s="73" t="s">
        <v>193</v>
      </c>
      <c r="C111" s="74" t="s">
        <v>87</v>
      </c>
      <c r="D111" s="73" t="s">
        <v>94</v>
      </c>
      <c r="E111" s="73" t="s">
        <v>95</v>
      </c>
      <c r="F111" s="73" t="s">
        <v>60</v>
      </c>
      <c r="G111" s="73" t="s">
        <v>79</v>
      </c>
      <c r="H111" s="75">
        <v>891800</v>
      </c>
      <c r="I111" s="75">
        <v>266422.65999999997</v>
      </c>
      <c r="J111" s="75">
        <v>29.87</v>
      </c>
    </row>
    <row r="112" spans="1:10" ht="38.25">
      <c r="A112" s="73" t="s">
        <v>192</v>
      </c>
      <c r="B112" s="73" t="s">
        <v>193</v>
      </c>
      <c r="C112" s="74" t="s">
        <v>87</v>
      </c>
      <c r="D112" s="73" t="s">
        <v>94</v>
      </c>
      <c r="E112" s="73" t="s">
        <v>96</v>
      </c>
      <c r="F112" s="73" t="s">
        <v>60</v>
      </c>
      <c r="G112" s="73" t="s">
        <v>79</v>
      </c>
      <c r="H112" s="75">
        <v>317400</v>
      </c>
      <c r="I112" s="75">
        <v>130159</v>
      </c>
      <c r="J112" s="75">
        <v>41.01</v>
      </c>
    </row>
    <row r="113" spans="1:10" ht="38.25">
      <c r="A113" s="73" t="s">
        <v>192</v>
      </c>
      <c r="B113" s="73" t="s">
        <v>193</v>
      </c>
      <c r="C113" s="74" t="s">
        <v>87</v>
      </c>
      <c r="D113" s="73" t="s">
        <v>94</v>
      </c>
      <c r="E113" s="73" t="s">
        <v>97</v>
      </c>
      <c r="F113" s="73" t="s">
        <v>60</v>
      </c>
      <c r="G113" s="73" t="s">
        <v>79</v>
      </c>
      <c r="H113" s="75">
        <v>937000</v>
      </c>
      <c r="I113" s="75">
        <v>255568</v>
      </c>
      <c r="J113" s="75">
        <v>27.28</v>
      </c>
    </row>
    <row r="114" spans="1:10" ht="38.25">
      <c r="A114" s="73" t="s">
        <v>192</v>
      </c>
      <c r="B114" s="73" t="s">
        <v>193</v>
      </c>
      <c r="C114" s="74" t="s">
        <v>87</v>
      </c>
      <c r="D114" s="73" t="s">
        <v>94</v>
      </c>
      <c r="E114" s="73" t="s">
        <v>84</v>
      </c>
      <c r="F114" s="73" t="s">
        <v>60</v>
      </c>
      <c r="G114" s="73" t="s">
        <v>79</v>
      </c>
      <c r="H114" s="75">
        <v>1222900</v>
      </c>
      <c r="I114" s="75">
        <v>411500</v>
      </c>
      <c r="J114" s="75">
        <v>33.65</v>
      </c>
    </row>
    <row r="115" spans="1:10" ht="38.25">
      <c r="A115" s="73" t="s">
        <v>192</v>
      </c>
      <c r="B115" s="73" t="s">
        <v>193</v>
      </c>
      <c r="C115" s="74" t="s">
        <v>87</v>
      </c>
      <c r="D115" s="73" t="s">
        <v>94</v>
      </c>
      <c r="E115" s="73" t="s">
        <v>98</v>
      </c>
      <c r="F115" s="73" t="s">
        <v>60</v>
      </c>
      <c r="G115" s="73" t="s">
        <v>79</v>
      </c>
      <c r="H115" s="75">
        <v>173500</v>
      </c>
      <c r="I115" s="75">
        <v>107770</v>
      </c>
      <c r="J115" s="75">
        <v>62.12</v>
      </c>
    </row>
    <row r="116" spans="1:10" ht="38.25">
      <c r="A116" s="73" t="s">
        <v>192</v>
      </c>
      <c r="B116" s="73" t="s">
        <v>193</v>
      </c>
      <c r="C116" s="74" t="s">
        <v>87</v>
      </c>
      <c r="D116" s="73" t="s">
        <v>58</v>
      </c>
      <c r="E116" s="73" t="s">
        <v>95</v>
      </c>
      <c r="F116" s="73" t="s">
        <v>60</v>
      </c>
      <c r="G116" s="73" t="s">
        <v>79</v>
      </c>
      <c r="H116" s="75">
        <v>3900</v>
      </c>
      <c r="I116" s="75">
        <v>0</v>
      </c>
      <c r="J116" s="75">
        <v>0</v>
      </c>
    </row>
    <row r="117" spans="1:10" ht="38.25">
      <c r="A117" s="73" t="s">
        <v>192</v>
      </c>
      <c r="B117" s="73" t="s">
        <v>193</v>
      </c>
      <c r="C117" s="74" t="s">
        <v>87</v>
      </c>
      <c r="D117" s="73" t="s">
        <v>58</v>
      </c>
      <c r="E117" s="73" t="s">
        <v>100</v>
      </c>
      <c r="F117" s="73" t="s">
        <v>60</v>
      </c>
      <c r="G117" s="73" t="s">
        <v>79</v>
      </c>
      <c r="H117" s="75">
        <v>4606400</v>
      </c>
      <c r="I117" s="75">
        <v>1910076.04</v>
      </c>
      <c r="J117" s="75">
        <v>41.47</v>
      </c>
    </row>
    <row r="118" spans="1:10" ht="38.25">
      <c r="A118" s="73" t="s">
        <v>192</v>
      </c>
      <c r="B118" s="73" t="s">
        <v>193</v>
      </c>
      <c r="C118" s="74" t="s">
        <v>87</v>
      </c>
      <c r="D118" s="73" t="s">
        <v>58</v>
      </c>
      <c r="E118" s="73" t="s">
        <v>194</v>
      </c>
      <c r="F118" s="73" t="s">
        <v>60</v>
      </c>
      <c r="G118" s="73" t="s">
        <v>79</v>
      </c>
      <c r="H118" s="75">
        <v>4160900</v>
      </c>
      <c r="I118" s="75">
        <v>2080453.2</v>
      </c>
      <c r="J118" s="75">
        <v>50</v>
      </c>
    </row>
    <row r="119" spans="1:10" ht="38.25">
      <c r="A119" s="73" t="s">
        <v>192</v>
      </c>
      <c r="B119" s="73" t="s">
        <v>193</v>
      </c>
      <c r="C119" s="74" t="s">
        <v>87</v>
      </c>
      <c r="D119" s="73" t="s">
        <v>58</v>
      </c>
      <c r="E119" s="73" t="s">
        <v>96</v>
      </c>
      <c r="F119" s="73" t="s">
        <v>60</v>
      </c>
      <c r="G119" s="73" t="s">
        <v>79</v>
      </c>
      <c r="H119" s="75">
        <v>6760800</v>
      </c>
      <c r="I119" s="75">
        <v>1900453.02</v>
      </c>
      <c r="J119" s="75">
        <v>28.11</v>
      </c>
    </row>
    <row r="120" spans="1:10" ht="38.25">
      <c r="A120" s="73" t="s">
        <v>192</v>
      </c>
      <c r="B120" s="73" t="s">
        <v>193</v>
      </c>
      <c r="C120" s="74" t="s">
        <v>87</v>
      </c>
      <c r="D120" s="73" t="s">
        <v>58</v>
      </c>
      <c r="E120" s="73" t="s">
        <v>97</v>
      </c>
      <c r="F120" s="73" t="s">
        <v>60</v>
      </c>
      <c r="G120" s="73" t="s">
        <v>79</v>
      </c>
      <c r="H120" s="75">
        <v>7486100</v>
      </c>
      <c r="I120" s="75">
        <v>2388477.84</v>
      </c>
      <c r="J120" s="75">
        <v>31.91</v>
      </c>
    </row>
    <row r="121" spans="1:10" ht="38.25">
      <c r="A121" s="73" t="s">
        <v>192</v>
      </c>
      <c r="B121" s="73" t="s">
        <v>193</v>
      </c>
      <c r="C121" s="74" t="s">
        <v>87</v>
      </c>
      <c r="D121" s="73" t="s">
        <v>58</v>
      </c>
      <c r="E121" s="73" t="s">
        <v>84</v>
      </c>
      <c r="F121" s="73" t="s">
        <v>60</v>
      </c>
      <c r="G121" s="73" t="s">
        <v>79</v>
      </c>
      <c r="H121" s="75">
        <v>5840600</v>
      </c>
      <c r="I121" s="75">
        <v>3856933.25</v>
      </c>
      <c r="J121" s="75">
        <v>66.040000000000006</v>
      </c>
    </row>
    <row r="122" spans="1:10" ht="38.25">
      <c r="A122" s="73" t="s">
        <v>192</v>
      </c>
      <c r="B122" s="73" t="s">
        <v>193</v>
      </c>
      <c r="C122" s="74" t="s">
        <v>87</v>
      </c>
      <c r="D122" s="73" t="s">
        <v>58</v>
      </c>
      <c r="E122" s="73" t="s">
        <v>98</v>
      </c>
      <c r="F122" s="73" t="s">
        <v>60</v>
      </c>
      <c r="G122" s="73" t="s">
        <v>79</v>
      </c>
      <c r="H122" s="75">
        <v>24550900</v>
      </c>
      <c r="I122" s="75">
        <v>17947314.949999999</v>
      </c>
      <c r="J122" s="75">
        <v>73.099999999999994</v>
      </c>
    </row>
    <row r="123" spans="1:10" ht="38.25">
      <c r="A123" s="73" t="s">
        <v>192</v>
      </c>
      <c r="B123" s="73" t="s">
        <v>193</v>
      </c>
      <c r="C123" s="74" t="s">
        <v>87</v>
      </c>
      <c r="D123" s="73" t="s">
        <v>101</v>
      </c>
      <c r="E123" s="73" t="s">
        <v>59</v>
      </c>
      <c r="F123" s="73" t="s">
        <v>60</v>
      </c>
      <c r="G123" s="73" t="s">
        <v>79</v>
      </c>
      <c r="H123" s="75">
        <v>20000</v>
      </c>
      <c r="I123" s="75">
        <v>20000</v>
      </c>
      <c r="J123" s="75">
        <v>100</v>
      </c>
    </row>
    <row r="124" spans="1:10" ht="38.25">
      <c r="A124" s="73" t="s">
        <v>192</v>
      </c>
      <c r="B124" s="73" t="s">
        <v>193</v>
      </c>
      <c r="C124" s="74" t="s">
        <v>87</v>
      </c>
      <c r="D124" s="73" t="s">
        <v>102</v>
      </c>
      <c r="E124" s="73" t="s">
        <v>59</v>
      </c>
      <c r="F124" s="73" t="s">
        <v>60</v>
      </c>
      <c r="G124" s="73" t="s">
        <v>79</v>
      </c>
      <c r="H124" s="75">
        <v>42000</v>
      </c>
      <c r="I124" s="75">
        <v>18200</v>
      </c>
      <c r="J124" s="75">
        <v>43.33</v>
      </c>
    </row>
    <row r="125" spans="1:10" ht="38.25">
      <c r="A125" s="73" t="s">
        <v>192</v>
      </c>
      <c r="B125" s="73" t="s">
        <v>195</v>
      </c>
      <c r="C125" s="74" t="s">
        <v>108</v>
      </c>
      <c r="D125" s="73" t="s">
        <v>109</v>
      </c>
      <c r="E125" s="73" t="s">
        <v>110</v>
      </c>
      <c r="F125" s="73" t="s">
        <v>60</v>
      </c>
      <c r="G125" s="73" t="s">
        <v>196</v>
      </c>
      <c r="H125" s="75">
        <v>31335600</v>
      </c>
      <c r="I125" s="75">
        <v>15667800</v>
      </c>
      <c r="J125" s="75">
        <v>50</v>
      </c>
    </row>
    <row r="126" spans="1:10" ht="38.25">
      <c r="A126" s="73" t="s">
        <v>192</v>
      </c>
      <c r="B126" s="73" t="s">
        <v>195</v>
      </c>
      <c r="C126" s="74" t="s">
        <v>108</v>
      </c>
      <c r="D126" s="73" t="s">
        <v>109</v>
      </c>
      <c r="E126" s="73" t="s">
        <v>110</v>
      </c>
      <c r="F126" s="73" t="s">
        <v>60</v>
      </c>
      <c r="G126" s="73" t="s">
        <v>197</v>
      </c>
      <c r="H126" s="75">
        <v>13086390</v>
      </c>
      <c r="I126" s="75">
        <v>6543210</v>
      </c>
      <c r="J126" s="75">
        <v>50</v>
      </c>
    </row>
    <row r="127" spans="1:10" ht="38.25">
      <c r="A127" s="73" t="s">
        <v>192</v>
      </c>
      <c r="B127" s="73" t="s">
        <v>195</v>
      </c>
      <c r="C127" s="74" t="s">
        <v>108</v>
      </c>
      <c r="D127" s="73" t="s">
        <v>109</v>
      </c>
      <c r="E127" s="73" t="s">
        <v>110</v>
      </c>
      <c r="F127" s="73" t="s">
        <v>60</v>
      </c>
      <c r="G127" s="73" t="s">
        <v>198</v>
      </c>
      <c r="H127" s="75">
        <v>27947650</v>
      </c>
      <c r="I127" s="75">
        <v>13973830</v>
      </c>
      <c r="J127" s="75">
        <v>50</v>
      </c>
    </row>
    <row r="128" spans="1:10" ht="38.25">
      <c r="A128" s="73" t="s">
        <v>192</v>
      </c>
      <c r="B128" s="73" t="s">
        <v>195</v>
      </c>
      <c r="C128" s="74" t="s">
        <v>108</v>
      </c>
      <c r="D128" s="73" t="s">
        <v>109</v>
      </c>
      <c r="E128" s="73" t="s">
        <v>110</v>
      </c>
      <c r="F128" s="73" t="s">
        <v>60</v>
      </c>
      <c r="G128" s="73" t="s">
        <v>199</v>
      </c>
      <c r="H128" s="75">
        <v>11920340</v>
      </c>
      <c r="I128" s="75">
        <v>5960180</v>
      </c>
      <c r="J128" s="75">
        <v>50</v>
      </c>
    </row>
    <row r="129" spans="1:10" ht="38.25">
      <c r="A129" s="73" t="s">
        <v>192</v>
      </c>
      <c r="B129" s="73" t="s">
        <v>195</v>
      </c>
      <c r="C129" s="74" t="s">
        <v>108</v>
      </c>
      <c r="D129" s="73" t="s">
        <v>109</v>
      </c>
      <c r="E129" s="73" t="s">
        <v>110</v>
      </c>
      <c r="F129" s="73" t="s">
        <v>60</v>
      </c>
      <c r="G129" s="73" t="s">
        <v>200</v>
      </c>
      <c r="H129" s="75">
        <v>26021200</v>
      </c>
      <c r="I129" s="75">
        <v>13010620</v>
      </c>
      <c r="J129" s="75">
        <v>50</v>
      </c>
    </row>
    <row r="130" spans="1:10" ht="38.25">
      <c r="A130" s="73" t="s">
        <v>192</v>
      </c>
      <c r="B130" s="73" t="s">
        <v>195</v>
      </c>
      <c r="C130" s="74" t="s">
        <v>108</v>
      </c>
      <c r="D130" s="73" t="s">
        <v>109</v>
      </c>
      <c r="E130" s="73" t="s">
        <v>110</v>
      </c>
      <c r="F130" s="73" t="s">
        <v>60</v>
      </c>
      <c r="G130" s="73" t="s">
        <v>201</v>
      </c>
      <c r="H130" s="75">
        <v>10538960</v>
      </c>
      <c r="I130" s="75">
        <v>5269460</v>
      </c>
      <c r="J130" s="75">
        <v>50</v>
      </c>
    </row>
    <row r="131" spans="1:10" ht="38.25">
      <c r="A131" s="73" t="s">
        <v>192</v>
      </c>
      <c r="B131" s="73" t="s">
        <v>195</v>
      </c>
      <c r="C131" s="74" t="s">
        <v>108</v>
      </c>
      <c r="D131" s="73" t="s">
        <v>109</v>
      </c>
      <c r="E131" s="73" t="s">
        <v>110</v>
      </c>
      <c r="F131" s="73" t="s">
        <v>60</v>
      </c>
      <c r="G131" s="73" t="s">
        <v>202</v>
      </c>
      <c r="H131" s="75">
        <v>3896010</v>
      </c>
      <c r="I131" s="75">
        <v>1947990</v>
      </c>
      <c r="J131" s="75">
        <v>50</v>
      </c>
    </row>
    <row r="132" spans="1:10" ht="38.25">
      <c r="A132" s="73" t="s">
        <v>192</v>
      </c>
      <c r="B132" s="73" t="s">
        <v>195</v>
      </c>
      <c r="C132" s="74" t="s">
        <v>108</v>
      </c>
      <c r="D132" s="73" t="s">
        <v>109</v>
      </c>
      <c r="E132" s="73" t="s">
        <v>110</v>
      </c>
      <c r="F132" s="73" t="s">
        <v>60</v>
      </c>
      <c r="G132" s="73" t="s">
        <v>203</v>
      </c>
      <c r="H132" s="75">
        <v>5774650</v>
      </c>
      <c r="I132" s="75">
        <v>3849120</v>
      </c>
      <c r="J132" s="75">
        <v>66.66</v>
      </c>
    </row>
    <row r="133" spans="1:10" ht="38.25">
      <c r="A133" s="73" t="s">
        <v>192</v>
      </c>
      <c r="B133" s="73" t="s">
        <v>195</v>
      </c>
      <c r="C133" s="74" t="s">
        <v>108</v>
      </c>
      <c r="D133" s="73" t="s">
        <v>109</v>
      </c>
      <c r="E133" s="73" t="s">
        <v>110</v>
      </c>
      <c r="F133" s="73" t="s">
        <v>60</v>
      </c>
      <c r="G133" s="73" t="s">
        <v>204</v>
      </c>
      <c r="H133" s="75">
        <v>3533290</v>
      </c>
      <c r="I133" s="75">
        <v>1958980</v>
      </c>
      <c r="J133" s="75">
        <v>55.44</v>
      </c>
    </row>
    <row r="134" spans="1:10" ht="38.25">
      <c r="A134" s="73" t="s">
        <v>192</v>
      </c>
      <c r="B134" s="73" t="s">
        <v>195</v>
      </c>
      <c r="C134" s="74" t="s">
        <v>108</v>
      </c>
      <c r="D134" s="73" t="s">
        <v>109</v>
      </c>
      <c r="E134" s="73" t="s">
        <v>110</v>
      </c>
      <c r="F134" s="73" t="s">
        <v>60</v>
      </c>
      <c r="G134" s="73" t="s">
        <v>205</v>
      </c>
      <c r="H134" s="75">
        <v>1473050</v>
      </c>
      <c r="I134" s="75">
        <v>1454390</v>
      </c>
      <c r="J134" s="75">
        <v>98.73</v>
      </c>
    </row>
    <row r="135" spans="1:10" ht="38.25">
      <c r="A135" s="73" t="s">
        <v>192</v>
      </c>
      <c r="B135" s="73" t="s">
        <v>195</v>
      </c>
      <c r="C135" s="74" t="s">
        <v>108</v>
      </c>
      <c r="D135" s="73" t="s">
        <v>109</v>
      </c>
      <c r="E135" s="73" t="s">
        <v>110</v>
      </c>
      <c r="F135" s="73" t="s">
        <v>60</v>
      </c>
      <c r="G135" s="73" t="s">
        <v>206</v>
      </c>
      <c r="H135" s="75">
        <v>3578960</v>
      </c>
      <c r="I135" s="75">
        <v>1885840</v>
      </c>
      <c r="J135" s="75">
        <v>52.69</v>
      </c>
    </row>
    <row r="136" spans="1:10" ht="38.25">
      <c r="A136" s="73" t="s">
        <v>192</v>
      </c>
      <c r="B136" s="73" t="s">
        <v>195</v>
      </c>
      <c r="C136" s="74" t="s">
        <v>108</v>
      </c>
      <c r="D136" s="73" t="s">
        <v>109</v>
      </c>
      <c r="E136" s="73" t="s">
        <v>110</v>
      </c>
      <c r="F136" s="73" t="s">
        <v>60</v>
      </c>
      <c r="G136" s="73" t="s">
        <v>207</v>
      </c>
      <c r="H136" s="75">
        <v>29020110</v>
      </c>
      <c r="I136" s="75">
        <v>14510070</v>
      </c>
      <c r="J136" s="75">
        <v>50</v>
      </c>
    </row>
    <row r="137" spans="1:10" ht="38.25">
      <c r="A137" s="73" t="s">
        <v>192</v>
      </c>
      <c r="B137" s="73" t="s">
        <v>195</v>
      </c>
      <c r="C137" s="74" t="s">
        <v>108</v>
      </c>
      <c r="D137" s="73" t="s">
        <v>109</v>
      </c>
      <c r="E137" s="73" t="s">
        <v>110</v>
      </c>
      <c r="F137" s="73" t="s">
        <v>60</v>
      </c>
      <c r="G137" s="73" t="s">
        <v>208</v>
      </c>
      <c r="H137" s="75">
        <v>23052690</v>
      </c>
      <c r="I137" s="75">
        <v>11526330</v>
      </c>
      <c r="J137" s="75">
        <v>50</v>
      </c>
    </row>
    <row r="138" spans="1:10" ht="38.25">
      <c r="A138" s="73" t="s">
        <v>192</v>
      </c>
      <c r="B138" s="73" t="s">
        <v>195</v>
      </c>
      <c r="C138" s="74" t="s">
        <v>108</v>
      </c>
      <c r="D138" s="73" t="s">
        <v>109</v>
      </c>
      <c r="E138" s="73" t="s">
        <v>110</v>
      </c>
      <c r="F138" s="73" t="s">
        <v>60</v>
      </c>
      <c r="G138" s="73" t="s">
        <v>209</v>
      </c>
      <c r="H138" s="75">
        <v>15422500</v>
      </c>
      <c r="I138" s="75">
        <v>7711240</v>
      </c>
      <c r="J138" s="75">
        <v>50</v>
      </c>
    </row>
    <row r="139" spans="1:10" ht="38.25">
      <c r="A139" s="73" t="s">
        <v>192</v>
      </c>
      <c r="B139" s="73" t="s">
        <v>195</v>
      </c>
      <c r="C139" s="74" t="s">
        <v>108</v>
      </c>
      <c r="D139" s="73" t="s">
        <v>109</v>
      </c>
      <c r="E139" s="73" t="s">
        <v>110</v>
      </c>
      <c r="F139" s="73" t="s">
        <v>60</v>
      </c>
      <c r="G139" s="73" t="s">
        <v>210</v>
      </c>
      <c r="H139" s="75">
        <v>25253360</v>
      </c>
      <c r="I139" s="75">
        <v>12626660</v>
      </c>
      <c r="J139" s="75">
        <v>50</v>
      </c>
    </row>
    <row r="140" spans="1:10" ht="38.25">
      <c r="A140" s="73" t="s">
        <v>192</v>
      </c>
      <c r="B140" s="73" t="s">
        <v>195</v>
      </c>
      <c r="C140" s="74" t="s">
        <v>108</v>
      </c>
      <c r="D140" s="73" t="s">
        <v>109</v>
      </c>
      <c r="E140" s="73" t="s">
        <v>110</v>
      </c>
      <c r="F140" s="73" t="s">
        <v>60</v>
      </c>
      <c r="G140" s="73" t="s">
        <v>211</v>
      </c>
      <c r="H140" s="75">
        <v>10794150</v>
      </c>
      <c r="I140" s="75">
        <v>5397090</v>
      </c>
      <c r="J140" s="75">
        <v>50</v>
      </c>
    </row>
    <row r="141" spans="1:10" ht="38.25">
      <c r="A141" s="73" t="s">
        <v>192</v>
      </c>
      <c r="B141" s="73" t="s">
        <v>195</v>
      </c>
      <c r="C141" s="74" t="s">
        <v>108</v>
      </c>
      <c r="D141" s="73" t="s">
        <v>109</v>
      </c>
      <c r="E141" s="73" t="s">
        <v>110</v>
      </c>
      <c r="F141" s="73" t="s">
        <v>60</v>
      </c>
      <c r="G141" s="73" t="s">
        <v>212</v>
      </c>
      <c r="H141" s="75">
        <v>19131500</v>
      </c>
      <c r="I141" s="75">
        <v>9565760</v>
      </c>
      <c r="J141" s="75">
        <v>50</v>
      </c>
    </row>
    <row r="142" spans="1:10" ht="38.25">
      <c r="A142" s="73" t="s">
        <v>192</v>
      </c>
      <c r="B142" s="73" t="s">
        <v>195</v>
      </c>
      <c r="C142" s="74" t="s">
        <v>108</v>
      </c>
      <c r="D142" s="73" t="s">
        <v>109</v>
      </c>
      <c r="E142" s="73" t="s">
        <v>110</v>
      </c>
      <c r="F142" s="73" t="s">
        <v>60</v>
      </c>
      <c r="G142" s="73" t="s">
        <v>213</v>
      </c>
      <c r="H142" s="75">
        <v>16276010</v>
      </c>
      <c r="I142" s="75">
        <v>8138030</v>
      </c>
      <c r="J142" s="75">
        <v>50</v>
      </c>
    </row>
    <row r="143" spans="1:10" ht="38.25">
      <c r="A143" s="73" t="s">
        <v>192</v>
      </c>
      <c r="B143" s="73" t="s">
        <v>195</v>
      </c>
      <c r="C143" s="74" t="s">
        <v>108</v>
      </c>
      <c r="D143" s="73" t="s">
        <v>109</v>
      </c>
      <c r="E143" s="73" t="s">
        <v>110</v>
      </c>
      <c r="F143" s="73" t="s">
        <v>60</v>
      </c>
      <c r="G143" s="73" t="s">
        <v>214</v>
      </c>
      <c r="H143" s="75">
        <v>11217510</v>
      </c>
      <c r="I143" s="75">
        <v>5608770</v>
      </c>
      <c r="J143" s="75">
        <v>50</v>
      </c>
    </row>
    <row r="144" spans="1:10" ht="38.25">
      <c r="A144" s="73" t="s">
        <v>192</v>
      </c>
      <c r="B144" s="73" t="s">
        <v>195</v>
      </c>
      <c r="C144" s="74" t="s">
        <v>108</v>
      </c>
      <c r="D144" s="73" t="s">
        <v>109</v>
      </c>
      <c r="E144" s="73" t="s">
        <v>110</v>
      </c>
      <c r="F144" s="73" t="s">
        <v>60</v>
      </c>
      <c r="G144" s="73" t="s">
        <v>215</v>
      </c>
      <c r="H144" s="75">
        <v>9877770</v>
      </c>
      <c r="I144" s="75">
        <v>4938870</v>
      </c>
      <c r="J144" s="75">
        <v>50</v>
      </c>
    </row>
    <row r="145" spans="1:10" ht="38.25">
      <c r="A145" s="73" t="s">
        <v>192</v>
      </c>
      <c r="B145" s="73" t="s">
        <v>195</v>
      </c>
      <c r="C145" s="74" t="s">
        <v>108</v>
      </c>
      <c r="D145" s="73" t="s">
        <v>109</v>
      </c>
      <c r="E145" s="73" t="s">
        <v>110</v>
      </c>
      <c r="F145" s="73" t="s">
        <v>60</v>
      </c>
      <c r="G145" s="73" t="s">
        <v>216</v>
      </c>
      <c r="H145" s="75">
        <v>6134940</v>
      </c>
      <c r="I145" s="75">
        <v>3067440</v>
      </c>
      <c r="J145" s="75">
        <v>50</v>
      </c>
    </row>
    <row r="146" spans="1:10" ht="38.25">
      <c r="A146" s="73" t="s">
        <v>192</v>
      </c>
      <c r="B146" s="73" t="s">
        <v>195</v>
      </c>
      <c r="C146" s="74" t="s">
        <v>108</v>
      </c>
      <c r="D146" s="73" t="s">
        <v>109</v>
      </c>
      <c r="E146" s="73" t="s">
        <v>110</v>
      </c>
      <c r="F146" s="73" t="s">
        <v>60</v>
      </c>
      <c r="G146" s="73" t="s">
        <v>217</v>
      </c>
      <c r="H146" s="75">
        <v>22512390</v>
      </c>
      <c r="I146" s="75">
        <v>11256210</v>
      </c>
      <c r="J146" s="75">
        <v>50</v>
      </c>
    </row>
    <row r="147" spans="1:10" ht="38.25">
      <c r="A147" s="73" t="s">
        <v>192</v>
      </c>
      <c r="B147" s="73" t="s">
        <v>195</v>
      </c>
      <c r="C147" s="74" t="s">
        <v>108</v>
      </c>
      <c r="D147" s="73" t="s">
        <v>109</v>
      </c>
      <c r="E147" s="73" t="s">
        <v>110</v>
      </c>
      <c r="F147" s="73" t="s">
        <v>60</v>
      </c>
      <c r="G147" s="73" t="s">
        <v>218</v>
      </c>
      <c r="H147" s="75">
        <v>32904100</v>
      </c>
      <c r="I147" s="75">
        <v>16452040</v>
      </c>
      <c r="J147" s="75">
        <v>50</v>
      </c>
    </row>
    <row r="148" spans="1:10" ht="38.25">
      <c r="A148" s="73" t="s">
        <v>192</v>
      </c>
      <c r="B148" s="73" t="s">
        <v>195</v>
      </c>
      <c r="C148" s="74" t="s">
        <v>108</v>
      </c>
      <c r="D148" s="73" t="s">
        <v>132</v>
      </c>
      <c r="E148" s="73" t="s">
        <v>110</v>
      </c>
      <c r="F148" s="73" t="s">
        <v>60</v>
      </c>
      <c r="G148" s="73" t="s">
        <v>219</v>
      </c>
      <c r="H148" s="75">
        <v>1002360</v>
      </c>
      <c r="I148" s="75">
        <v>501180</v>
      </c>
      <c r="J148" s="75">
        <v>50</v>
      </c>
    </row>
    <row r="149" spans="1:10" ht="51">
      <c r="A149" s="73" t="s">
        <v>192</v>
      </c>
      <c r="B149" s="73" t="s">
        <v>220</v>
      </c>
      <c r="C149" s="74" t="s">
        <v>135</v>
      </c>
      <c r="D149" s="73" t="s">
        <v>58</v>
      </c>
      <c r="E149" s="73" t="s">
        <v>84</v>
      </c>
      <c r="F149" s="73" t="s">
        <v>60</v>
      </c>
      <c r="G149" s="73" t="s">
        <v>79</v>
      </c>
      <c r="H149" s="75">
        <v>117936500</v>
      </c>
      <c r="I149" s="75">
        <v>27005455</v>
      </c>
      <c r="J149" s="75">
        <v>22.9</v>
      </c>
    </row>
    <row r="150" spans="1:10" ht="51">
      <c r="A150" s="73" t="s">
        <v>192</v>
      </c>
      <c r="B150" s="73" t="s">
        <v>220</v>
      </c>
      <c r="C150" s="74" t="s">
        <v>135</v>
      </c>
      <c r="D150" s="73" t="s">
        <v>137</v>
      </c>
      <c r="E150" s="73" t="s">
        <v>110</v>
      </c>
      <c r="F150" s="73" t="s">
        <v>60</v>
      </c>
      <c r="G150" s="73" t="s">
        <v>200</v>
      </c>
      <c r="H150" s="75">
        <v>16859390</v>
      </c>
      <c r="I150" s="75">
        <v>0</v>
      </c>
      <c r="J150" s="75">
        <v>0</v>
      </c>
    </row>
    <row r="151" spans="1:10" ht="51">
      <c r="A151" s="73" t="s">
        <v>192</v>
      </c>
      <c r="B151" s="73" t="s">
        <v>220</v>
      </c>
      <c r="C151" s="74" t="s">
        <v>135</v>
      </c>
      <c r="D151" s="73" t="s">
        <v>137</v>
      </c>
      <c r="E151" s="73" t="s">
        <v>110</v>
      </c>
      <c r="F151" s="73" t="s">
        <v>60</v>
      </c>
      <c r="G151" s="73" t="s">
        <v>201</v>
      </c>
      <c r="H151" s="75">
        <v>300000</v>
      </c>
      <c r="I151" s="75">
        <v>0</v>
      </c>
      <c r="J151" s="75">
        <v>0</v>
      </c>
    </row>
    <row r="152" spans="1:10" ht="51">
      <c r="A152" s="73" t="s">
        <v>192</v>
      </c>
      <c r="B152" s="73" t="s">
        <v>220</v>
      </c>
      <c r="C152" s="74" t="s">
        <v>135</v>
      </c>
      <c r="D152" s="73" t="s">
        <v>137</v>
      </c>
      <c r="E152" s="73" t="s">
        <v>110</v>
      </c>
      <c r="F152" s="73" t="s">
        <v>60</v>
      </c>
      <c r="G152" s="73" t="s">
        <v>204</v>
      </c>
      <c r="H152" s="75">
        <v>1460000</v>
      </c>
      <c r="I152" s="75">
        <v>1421250</v>
      </c>
      <c r="J152" s="75">
        <v>97.35</v>
      </c>
    </row>
    <row r="153" spans="1:10" ht="51">
      <c r="A153" s="73" t="s">
        <v>192</v>
      </c>
      <c r="B153" s="73" t="s">
        <v>220</v>
      </c>
      <c r="C153" s="74" t="s">
        <v>135</v>
      </c>
      <c r="D153" s="73" t="s">
        <v>137</v>
      </c>
      <c r="E153" s="73" t="s">
        <v>110</v>
      </c>
      <c r="F153" s="73" t="s">
        <v>60</v>
      </c>
      <c r="G153" s="73" t="s">
        <v>207</v>
      </c>
      <c r="H153" s="75">
        <v>43125000</v>
      </c>
      <c r="I153" s="75">
        <v>0</v>
      </c>
      <c r="J153" s="75">
        <v>0</v>
      </c>
    </row>
    <row r="154" spans="1:10" ht="51">
      <c r="A154" s="73" t="s">
        <v>192</v>
      </c>
      <c r="B154" s="73" t="s">
        <v>220</v>
      </c>
      <c r="C154" s="74" t="s">
        <v>135</v>
      </c>
      <c r="D154" s="73" t="s">
        <v>137</v>
      </c>
      <c r="E154" s="73" t="s">
        <v>110</v>
      </c>
      <c r="F154" s="73" t="s">
        <v>60</v>
      </c>
      <c r="G154" s="73" t="s">
        <v>208</v>
      </c>
      <c r="H154" s="75">
        <v>11815000</v>
      </c>
      <c r="I154" s="75">
        <v>11224326</v>
      </c>
      <c r="J154" s="75">
        <v>95</v>
      </c>
    </row>
    <row r="155" spans="1:10" ht="51">
      <c r="A155" s="73" t="s">
        <v>192</v>
      </c>
      <c r="B155" s="73" t="s">
        <v>220</v>
      </c>
      <c r="C155" s="74" t="s">
        <v>135</v>
      </c>
      <c r="D155" s="73" t="s">
        <v>137</v>
      </c>
      <c r="E155" s="73" t="s">
        <v>110</v>
      </c>
      <c r="F155" s="73" t="s">
        <v>60</v>
      </c>
      <c r="G155" s="73" t="s">
        <v>209</v>
      </c>
      <c r="H155" s="75">
        <v>9968750</v>
      </c>
      <c r="I155" s="75">
        <v>0</v>
      </c>
      <c r="J155" s="75">
        <v>0</v>
      </c>
    </row>
    <row r="156" spans="1:10" ht="51">
      <c r="A156" s="73" t="s">
        <v>192</v>
      </c>
      <c r="B156" s="73" t="s">
        <v>220</v>
      </c>
      <c r="C156" s="74" t="s">
        <v>135</v>
      </c>
      <c r="D156" s="73" t="s">
        <v>137</v>
      </c>
      <c r="E156" s="73" t="s">
        <v>110</v>
      </c>
      <c r="F156" s="73" t="s">
        <v>60</v>
      </c>
      <c r="G156" s="73" t="s">
        <v>210</v>
      </c>
      <c r="H156" s="75">
        <v>5791300</v>
      </c>
      <c r="I156" s="75">
        <v>0</v>
      </c>
      <c r="J156" s="75">
        <v>0</v>
      </c>
    </row>
    <row r="157" spans="1:10" ht="51">
      <c r="A157" s="73" t="s">
        <v>192</v>
      </c>
      <c r="B157" s="73" t="s">
        <v>220</v>
      </c>
      <c r="C157" s="74" t="s">
        <v>135</v>
      </c>
      <c r="D157" s="73" t="s">
        <v>137</v>
      </c>
      <c r="E157" s="73" t="s">
        <v>110</v>
      </c>
      <c r="F157" s="73" t="s">
        <v>60</v>
      </c>
      <c r="G157" s="73" t="s">
        <v>211</v>
      </c>
      <c r="H157" s="75">
        <v>5437000</v>
      </c>
      <c r="I157" s="75">
        <v>4893257.5999999996</v>
      </c>
      <c r="J157" s="75">
        <v>90</v>
      </c>
    </row>
    <row r="158" spans="1:10" ht="51">
      <c r="A158" s="73" t="s">
        <v>192</v>
      </c>
      <c r="B158" s="73" t="s">
        <v>220</v>
      </c>
      <c r="C158" s="74" t="s">
        <v>135</v>
      </c>
      <c r="D158" s="73" t="s">
        <v>137</v>
      </c>
      <c r="E158" s="73" t="s">
        <v>110</v>
      </c>
      <c r="F158" s="73" t="s">
        <v>60</v>
      </c>
      <c r="G158" s="73" t="s">
        <v>212</v>
      </c>
      <c r="H158" s="75">
        <v>3517500</v>
      </c>
      <c r="I158" s="75">
        <v>3021208.45</v>
      </c>
      <c r="J158" s="75">
        <v>85.89</v>
      </c>
    </row>
    <row r="159" spans="1:10" ht="51">
      <c r="A159" s="73" t="s">
        <v>192</v>
      </c>
      <c r="B159" s="73" t="s">
        <v>220</v>
      </c>
      <c r="C159" s="74" t="s">
        <v>135</v>
      </c>
      <c r="D159" s="73" t="s">
        <v>137</v>
      </c>
      <c r="E159" s="73" t="s">
        <v>110</v>
      </c>
      <c r="F159" s="73" t="s">
        <v>60</v>
      </c>
      <c r="G159" s="73" t="s">
        <v>213</v>
      </c>
      <c r="H159" s="75">
        <v>36037800</v>
      </c>
      <c r="I159" s="75">
        <v>0</v>
      </c>
      <c r="J159" s="75">
        <v>0</v>
      </c>
    </row>
    <row r="160" spans="1:10" ht="51">
      <c r="A160" s="73" t="s">
        <v>192</v>
      </c>
      <c r="B160" s="73" t="s">
        <v>220</v>
      </c>
      <c r="C160" s="74" t="s">
        <v>135</v>
      </c>
      <c r="D160" s="73" t="s">
        <v>137</v>
      </c>
      <c r="E160" s="73" t="s">
        <v>110</v>
      </c>
      <c r="F160" s="73" t="s">
        <v>60</v>
      </c>
      <c r="G160" s="73" t="s">
        <v>214</v>
      </c>
      <c r="H160" s="75">
        <v>146000</v>
      </c>
      <c r="I160" s="75">
        <v>0</v>
      </c>
      <c r="J160" s="75">
        <v>0</v>
      </c>
    </row>
    <row r="161" spans="1:10" ht="51">
      <c r="A161" s="73" t="s">
        <v>192</v>
      </c>
      <c r="B161" s="73" t="s">
        <v>220</v>
      </c>
      <c r="C161" s="74" t="s">
        <v>135</v>
      </c>
      <c r="D161" s="73" t="s">
        <v>137</v>
      </c>
      <c r="E161" s="73" t="s">
        <v>110</v>
      </c>
      <c r="F161" s="73" t="s">
        <v>60</v>
      </c>
      <c r="G161" s="73" t="s">
        <v>216</v>
      </c>
      <c r="H161" s="75">
        <v>3570800</v>
      </c>
      <c r="I161" s="75">
        <v>0</v>
      </c>
      <c r="J161" s="75">
        <v>0</v>
      </c>
    </row>
    <row r="162" spans="1:10" ht="51">
      <c r="A162" s="73" t="s">
        <v>192</v>
      </c>
      <c r="B162" s="73" t="s">
        <v>220</v>
      </c>
      <c r="C162" s="74" t="s">
        <v>135</v>
      </c>
      <c r="D162" s="73" t="s">
        <v>137</v>
      </c>
      <c r="E162" s="73" t="s">
        <v>110</v>
      </c>
      <c r="F162" s="73" t="s">
        <v>60</v>
      </c>
      <c r="G162" s="73" t="s">
        <v>217</v>
      </c>
      <c r="H162" s="75">
        <v>16037400</v>
      </c>
      <c r="I162" s="75">
        <v>1069897.7</v>
      </c>
      <c r="J162" s="75">
        <v>6.67</v>
      </c>
    </row>
    <row r="163" spans="1:10" ht="51">
      <c r="A163" s="73" t="s">
        <v>192</v>
      </c>
      <c r="B163" s="73" t="s">
        <v>220</v>
      </c>
      <c r="C163" s="74" t="s">
        <v>135</v>
      </c>
      <c r="D163" s="73" t="s">
        <v>137</v>
      </c>
      <c r="E163" s="73" t="s">
        <v>110</v>
      </c>
      <c r="F163" s="73" t="s">
        <v>60</v>
      </c>
      <c r="G163" s="73" t="s">
        <v>218</v>
      </c>
      <c r="H163" s="75">
        <v>2531250</v>
      </c>
      <c r="I163" s="75">
        <v>1957880</v>
      </c>
      <c r="J163" s="75">
        <v>77.349999999999994</v>
      </c>
    </row>
    <row r="164" spans="1:10" ht="63.75">
      <c r="A164" s="73" t="s">
        <v>192</v>
      </c>
      <c r="B164" s="73" t="s">
        <v>221</v>
      </c>
      <c r="C164" s="74" t="s">
        <v>222</v>
      </c>
      <c r="D164" s="73" t="s">
        <v>58</v>
      </c>
      <c r="E164" s="73" t="s">
        <v>97</v>
      </c>
      <c r="F164" s="73" t="s">
        <v>60</v>
      </c>
      <c r="G164" s="73" t="s">
        <v>79</v>
      </c>
      <c r="H164" s="75">
        <v>3324500</v>
      </c>
      <c r="I164" s="75">
        <v>715271.4</v>
      </c>
      <c r="J164" s="75">
        <v>21.52</v>
      </c>
    </row>
    <row r="165" spans="1:10" ht="63.75">
      <c r="A165" s="73" t="s">
        <v>192</v>
      </c>
      <c r="B165" s="73" t="s">
        <v>221</v>
      </c>
      <c r="C165" s="74" t="s">
        <v>222</v>
      </c>
      <c r="D165" s="73" t="s">
        <v>58</v>
      </c>
      <c r="E165" s="73" t="s">
        <v>84</v>
      </c>
      <c r="F165" s="73" t="s">
        <v>60</v>
      </c>
      <c r="G165" s="73" t="s">
        <v>79</v>
      </c>
      <c r="H165" s="75">
        <v>2000000</v>
      </c>
      <c r="I165" s="75">
        <v>1992844.5</v>
      </c>
      <c r="J165" s="75">
        <v>99.64</v>
      </c>
    </row>
    <row r="166" spans="1:10" ht="63.75">
      <c r="A166" s="73" t="s">
        <v>192</v>
      </c>
      <c r="B166" s="73" t="s">
        <v>221</v>
      </c>
      <c r="C166" s="74" t="s">
        <v>222</v>
      </c>
      <c r="D166" s="73" t="s">
        <v>58</v>
      </c>
      <c r="E166" s="73" t="s">
        <v>98</v>
      </c>
      <c r="F166" s="73" t="s">
        <v>60</v>
      </c>
      <c r="G166" s="73" t="s">
        <v>79</v>
      </c>
      <c r="H166" s="75">
        <v>77680610</v>
      </c>
      <c r="I166" s="75">
        <v>37226730.090000004</v>
      </c>
      <c r="J166" s="75">
        <v>47.92</v>
      </c>
    </row>
    <row r="167" spans="1:10" ht="38.25">
      <c r="A167" s="73" t="s">
        <v>192</v>
      </c>
      <c r="B167" s="73" t="s">
        <v>223</v>
      </c>
      <c r="C167" s="74" t="s">
        <v>224</v>
      </c>
      <c r="D167" s="73" t="s">
        <v>58</v>
      </c>
      <c r="E167" s="73" t="s">
        <v>97</v>
      </c>
      <c r="F167" s="73" t="s">
        <v>60</v>
      </c>
      <c r="G167" s="73" t="s">
        <v>79</v>
      </c>
      <c r="H167" s="75">
        <v>4403400</v>
      </c>
      <c r="I167" s="75">
        <v>0</v>
      </c>
      <c r="J167" s="75">
        <v>0</v>
      </c>
    </row>
    <row r="168" spans="1:10" ht="89.25">
      <c r="A168" s="73" t="s">
        <v>192</v>
      </c>
      <c r="B168" s="73" t="s">
        <v>225</v>
      </c>
      <c r="C168" s="74" t="s">
        <v>226</v>
      </c>
      <c r="D168" s="73" t="s">
        <v>227</v>
      </c>
      <c r="E168" s="73" t="s">
        <v>64</v>
      </c>
      <c r="F168" s="73" t="s">
        <v>60</v>
      </c>
      <c r="G168" s="73" t="s">
        <v>79</v>
      </c>
      <c r="H168" s="75">
        <v>212770500</v>
      </c>
      <c r="I168" s="75">
        <v>148768261.65000001</v>
      </c>
      <c r="J168" s="75">
        <v>69.92</v>
      </c>
    </row>
    <row r="169" spans="1:10" ht="114.75">
      <c r="A169" s="73" t="s">
        <v>192</v>
      </c>
      <c r="B169" s="73" t="s">
        <v>228</v>
      </c>
      <c r="C169" s="74" t="s">
        <v>229</v>
      </c>
      <c r="D169" s="73" t="s">
        <v>58</v>
      </c>
      <c r="E169" s="73" t="s">
        <v>97</v>
      </c>
      <c r="F169" s="73" t="s">
        <v>60</v>
      </c>
      <c r="G169" s="73" t="s">
        <v>79</v>
      </c>
      <c r="H169" s="75">
        <v>8000000</v>
      </c>
      <c r="I169" s="75">
        <v>3447072.09</v>
      </c>
      <c r="J169" s="75">
        <v>43.09</v>
      </c>
    </row>
    <row r="170" spans="1:10" ht="114.75">
      <c r="A170" s="73" t="s">
        <v>192</v>
      </c>
      <c r="B170" s="73" t="s">
        <v>230</v>
      </c>
      <c r="C170" s="74" t="s">
        <v>231</v>
      </c>
      <c r="D170" s="73" t="s">
        <v>227</v>
      </c>
      <c r="E170" s="73" t="s">
        <v>64</v>
      </c>
      <c r="F170" s="73" t="s">
        <v>60</v>
      </c>
      <c r="G170" s="73" t="s">
        <v>79</v>
      </c>
      <c r="H170" s="75">
        <v>594277900</v>
      </c>
      <c r="I170" s="75">
        <v>415397642.41000003</v>
      </c>
      <c r="J170" s="75">
        <v>69.900000000000006</v>
      </c>
    </row>
    <row r="171" spans="1:10" ht="38.25">
      <c r="A171" s="73" t="s">
        <v>192</v>
      </c>
      <c r="B171" s="73" t="s">
        <v>232</v>
      </c>
      <c r="C171" s="74" t="s">
        <v>233</v>
      </c>
      <c r="D171" s="73" t="s">
        <v>227</v>
      </c>
      <c r="E171" s="73" t="s">
        <v>64</v>
      </c>
      <c r="F171" s="73" t="s">
        <v>60</v>
      </c>
      <c r="G171" s="73" t="s">
        <v>79</v>
      </c>
      <c r="H171" s="75">
        <v>145143700</v>
      </c>
      <c r="I171" s="75">
        <v>92436102.019999996</v>
      </c>
      <c r="J171" s="75">
        <v>63.69</v>
      </c>
    </row>
    <row r="172" spans="1:10" ht="140.25">
      <c r="A172" s="73" t="s">
        <v>192</v>
      </c>
      <c r="B172" s="73" t="s">
        <v>234</v>
      </c>
      <c r="C172" s="76" t="s">
        <v>235</v>
      </c>
      <c r="D172" s="73" t="s">
        <v>227</v>
      </c>
      <c r="E172" s="73" t="s">
        <v>64</v>
      </c>
      <c r="F172" s="73" t="s">
        <v>60</v>
      </c>
      <c r="G172" s="73" t="s">
        <v>79</v>
      </c>
      <c r="H172" s="75">
        <v>333432100</v>
      </c>
      <c r="I172" s="75">
        <v>221509585.81</v>
      </c>
      <c r="J172" s="75">
        <v>66.430000000000007</v>
      </c>
    </row>
    <row r="173" spans="1:10" ht="51">
      <c r="A173" s="73" t="s">
        <v>192</v>
      </c>
      <c r="B173" s="73" t="s">
        <v>236</v>
      </c>
      <c r="C173" s="74" t="s">
        <v>237</v>
      </c>
      <c r="D173" s="73" t="s">
        <v>58</v>
      </c>
      <c r="E173" s="73" t="s">
        <v>84</v>
      </c>
      <c r="F173" s="73" t="s">
        <v>60</v>
      </c>
      <c r="G173" s="73" t="s">
        <v>79</v>
      </c>
      <c r="H173" s="75">
        <v>3375000</v>
      </c>
      <c r="I173" s="75">
        <v>0</v>
      </c>
      <c r="J173" s="75">
        <v>0</v>
      </c>
    </row>
    <row r="174" spans="1:10" ht="51">
      <c r="A174" s="73" t="s">
        <v>192</v>
      </c>
      <c r="B174" s="73" t="s">
        <v>236</v>
      </c>
      <c r="C174" s="74" t="s">
        <v>237</v>
      </c>
      <c r="D174" s="73" t="s">
        <v>58</v>
      </c>
      <c r="E174" s="73" t="s">
        <v>98</v>
      </c>
      <c r="F174" s="73" t="s">
        <v>60</v>
      </c>
      <c r="G174" s="73" t="s">
        <v>79</v>
      </c>
      <c r="H174" s="75">
        <v>5000000</v>
      </c>
      <c r="I174" s="75">
        <v>1477551</v>
      </c>
      <c r="J174" s="75">
        <v>29.55</v>
      </c>
    </row>
    <row r="175" spans="1:10" ht="63.75">
      <c r="A175" s="73" t="s">
        <v>192</v>
      </c>
      <c r="B175" s="73" t="s">
        <v>238</v>
      </c>
      <c r="C175" s="74" t="s">
        <v>239</v>
      </c>
      <c r="D175" s="73" t="s">
        <v>58</v>
      </c>
      <c r="E175" s="73" t="s">
        <v>84</v>
      </c>
      <c r="F175" s="73" t="s">
        <v>60</v>
      </c>
      <c r="G175" s="73" t="s">
        <v>79</v>
      </c>
      <c r="H175" s="75">
        <v>9000000</v>
      </c>
      <c r="I175" s="75">
        <v>0</v>
      </c>
      <c r="J175" s="75">
        <v>0</v>
      </c>
    </row>
    <row r="176" spans="1:10" ht="63.75">
      <c r="A176" s="73" t="s">
        <v>192</v>
      </c>
      <c r="B176" s="73" t="s">
        <v>238</v>
      </c>
      <c r="C176" s="74" t="s">
        <v>239</v>
      </c>
      <c r="D176" s="73" t="s">
        <v>58</v>
      </c>
      <c r="E176" s="73" t="s">
        <v>98</v>
      </c>
      <c r="F176" s="73" t="s">
        <v>60</v>
      </c>
      <c r="G176" s="73" t="s">
        <v>79</v>
      </c>
      <c r="H176" s="75">
        <v>9500000</v>
      </c>
      <c r="I176" s="75">
        <v>4750000</v>
      </c>
      <c r="J176" s="75">
        <v>50</v>
      </c>
    </row>
    <row r="177" spans="1:10" ht="51">
      <c r="A177" s="73" t="s">
        <v>192</v>
      </c>
      <c r="B177" s="73" t="s">
        <v>185</v>
      </c>
      <c r="C177" s="74" t="s">
        <v>186</v>
      </c>
      <c r="D177" s="73" t="s">
        <v>83</v>
      </c>
      <c r="E177" s="73" t="s">
        <v>97</v>
      </c>
      <c r="F177" s="73" t="s">
        <v>187</v>
      </c>
      <c r="G177" s="73" t="s">
        <v>188</v>
      </c>
      <c r="H177" s="75">
        <v>22113027.800000001</v>
      </c>
      <c r="I177" s="75">
        <v>6560730.5599999996</v>
      </c>
      <c r="J177" s="75">
        <v>29.67</v>
      </c>
    </row>
    <row r="178" spans="1:10" ht="51">
      <c r="A178" s="73" t="s">
        <v>192</v>
      </c>
      <c r="B178" s="73" t="s">
        <v>185</v>
      </c>
      <c r="C178" s="74" t="s">
        <v>186</v>
      </c>
      <c r="D178" s="73" t="s">
        <v>83</v>
      </c>
      <c r="E178" s="73" t="s">
        <v>84</v>
      </c>
      <c r="F178" s="73" t="s">
        <v>187</v>
      </c>
      <c r="G178" s="73" t="s">
        <v>188</v>
      </c>
      <c r="H178" s="75">
        <v>147886972.19999999</v>
      </c>
      <c r="I178" s="75">
        <v>67726363.239999995</v>
      </c>
      <c r="J178" s="75">
        <v>45.8</v>
      </c>
    </row>
    <row r="179" spans="1:10" ht="51">
      <c r="A179" s="73" t="s">
        <v>192</v>
      </c>
      <c r="B179" s="73" t="s">
        <v>240</v>
      </c>
      <c r="C179" s="74" t="s">
        <v>241</v>
      </c>
      <c r="D179" s="73" t="s">
        <v>83</v>
      </c>
      <c r="E179" s="73" t="s">
        <v>84</v>
      </c>
      <c r="F179" s="73" t="s">
        <v>60</v>
      </c>
      <c r="G179" s="73" t="s">
        <v>188</v>
      </c>
      <c r="H179" s="75">
        <v>28867800</v>
      </c>
      <c r="I179" s="75">
        <v>0</v>
      </c>
      <c r="J179" s="75">
        <v>0</v>
      </c>
    </row>
    <row r="180" spans="1:10" ht="38.25">
      <c r="A180" s="73" t="s">
        <v>242</v>
      </c>
      <c r="B180" s="73" t="s">
        <v>193</v>
      </c>
      <c r="C180" s="74" t="s">
        <v>87</v>
      </c>
      <c r="D180" s="73" t="s">
        <v>88</v>
      </c>
      <c r="E180" s="73" t="s">
        <v>89</v>
      </c>
      <c r="F180" s="73" t="s">
        <v>60</v>
      </c>
      <c r="G180" s="73" t="s">
        <v>79</v>
      </c>
      <c r="H180" s="75">
        <v>726800</v>
      </c>
      <c r="I180" s="75">
        <v>227191.86</v>
      </c>
      <c r="J180" s="75">
        <v>31.26</v>
      </c>
    </row>
    <row r="181" spans="1:10" ht="38.25">
      <c r="A181" s="73" t="s">
        <v>242</v>
      </c>
      <c r="B181" s="73" t="s">
        <v>193</v>
      </c>
      <c r="C181" s="74" t="s">
        <v>87</v>
      </c>
      <c r="D181" s="73" t="s">
        <v>92</v>
      </c>
      <c r="E181" s="73" t="s">
        <v>93</v>
      </c>
      <c r="F181" s="73" t="s">
        <v>60</v>
      </c>
      <c r="G181" s="73" t="s">
        <v>79</v>
      </c>
      <c r="H181" s="75">
        <v>242750</v>
      </c>
      <c r="I181" s="75">
        <v>81829.58</v>
      </c>
      <c r="J181" s="75">
        <v>33.71</v>
      </c>
    </row>
    <row r="182" spans="1:10" ht="38.25">
      <c r="A182" s="73" t="s">
        <v>242</v>
      </c>
      <c r="B182" s="73" t="s">
        <v>193</v>
      </c>
      <c r="C182" s="74" t="s">
        <v>87</v>
      </c>
      <c r="D182" s="73" t="s">
        <v>94</v>
      </c>
      <c r="E182" s="73" t="s">
        <v>95</v>
      </c>
      <c r="F182" s="73" t="s">
        <v>60</v>
      </c>
      <c r="G182" s="73" t="s">
        <v>79</v>
      </c>
      <c r="H182" s="75">
        <v>10800</v>
      </c>
      <c r="I182" s="75">
        <v>0</v>
      </c>
      <c r="J182" s="75">
        <v>0</v>
      </c>
    </row>
    <row r="183" spans="1:10" ht="38.25">
      <c r="A183" s="73" t="s">
        <v>242</v>
      </c>
      <c r="B183" s="73" t="s">
        <v>193</v>
      </c>
      <c r="C183" s="74" t="s">
        <v>87</v>
      </c>
      <c r="D183" s="73" t="s">
        <v>58</v>
      </c>
      <c r="E183" s="73" t="s">
        <v>100</v>
      </c>
      <c r="F183" s="73" t="s">
        <v>60</v>
      </c>
      <c r="G183" s="73" t="s">
        <v>79</v>
      </c>
      <c r="H183" s="75">
        <v>48700</v>
      </c>
      <c r="I183" s="75">
        <v>20214.39</v>
      </c>
      <c r="J183" s="75">
        <v>41.51</v>
      </c>
    </row>
    <row r="184" spans="1:10" ht="38.25">
      <c r="A184" s="73" t="s">
        <v>242</v>
      </c>
      <c r="B184" s="73" t="s">
        <v>193</v>
      </c>
      <c r="C184" s="74" t="s">
        <v>87</v>
      </c>
      <c r="D184" s="73" t="s">
        <v>58</v>
      </c>
      <c r="E184" s="73" t="s">
        <v>96</v>
      </c>
      <c r="F184" s="73" t="s">
        <v>60</v>
      </c>
      <c r="G184" s="73" t="s">
        <v>79</v>
      </c>
      <c r="H184" s="75">
        <v>41700</v>
      </c>
      <c r="I184" s="75">
        <v>14713.04</v>
      </c>
      <c r="J184" s="75">
        <v>35.28</v>
      </c>
    </row>
    <row r="185" spans="1:10" ht="38.25">
      <c r="A185" s="73" t="s">
        <v>242</v>
      </c>
      <c r="B185" s="73" t="s">
        <v>193</v>
      </c>
      <c r="C185" s="74" t="s">
        <v>87</v>
      </c>
      <c r="D185" s="73" t="s">
        <v>58</v>
      </c>
      <c r="E185" s="73" t="s">
        <v>97</v>
      </c>
      <c r="F185" s="73" t="s">
        <v>60</v>
      </c>
      <c r="G185" s="73" t="s">
        <v>79</v>
      </c>
      <c r="H185" s="75">
        <v>52900</v>
      </c>
      <c r="I185" s="75">
        <v>16762.23</v>
      </c>
      <c r="J185" s="75">
        <v>31.69</v>
      </c>
    </row>
    <row r="186" spans="1:10" ht="38.25">
      <c r="A186" s="73" t="s">
        <v>242</v>
      </c>
      <c r="B186" s="73" t="s">
        <v>193</v>
      </c>
      <c r="C186" s="74" t="s">
        <v>87</v>
      </c>
      <c r="D186" s="73" t="s">
        <v>58</v>
      </c>
      <c r="E186" s="73" t="s">
        <v>98</v>
      </c>
      <c r="F186" s="73" t="s">
        <v>60</v>
      </c>
      <c r="G186" s="73" t="s">
        <v>79</v>
      </c>
      <c r="H186" s="75">
        <v>700000</v>
      </c>
      <c r="I186" s="75">
        <v>271123.3</v>
      </c>
      <c r="J186" s="75">
        <v>38.729999999999997</v>
      </c>
    </row>
    <row r="187" spans="1:10" ht="38.25">
      <c r="A187" s="73" t="s">
        <v>242</v>
      </c>
      <c r="B187" s="73" t="s">
        <v>195</v>
      </c>
      <c r="C187" s="74" t="s">
        <v>108</v>
      </c>
      <c r="D187" s="73" t="s">
        <v>109</v>
      </c>
      <c r="E187" s="73" t="s">
        <v>110</v>
      </c>
      <c r="F187" s="73" t="s">
        <v>60</v>
      </c>
      <c r="G187" s="73" t="s">
        <v>243</v>
      </c>
      <c r="H187" s="75">
        <v>11805900</v>
      </c>
      <c r="I187" s="75">
        <v>5902980</v>
      </c>
      <c r="J187" s="75">
        <v>50</v>
      </c>
    </row>
    <row r="188" spans="1:10" ht="38.25">
      <c r="A188" s="73" t="s">
        <v>242</v>
      </c>
      <c r="B188" s="73" t="s">
        <v>195</v>
      </c>
      <c r="C188" s="74" t="s">
        <v>108</v>
      </c>
      <c r="D188" s="73" t="s">
        <v>109</v>
      </c>
      <c r="E188" s="73" t="s">
        <v>110</v>
      </c>
      <c r="F188" s="73" t="s">
        <v>60</v>
      </c>
      <c r="G188" s="73" t="s">
        <v>244</v>
      </c>
      <c r="H188" s="75">
        <v>975050</v>
      </c>
      <c r="I188" s="75">
        <v>487500</v>
      </c>
      <c r="J188" s="75">
        <v>50</v>
      </c>
    </row>
    <row r="189" spans="1:10" ht="38.25">
      <c r="A189" s="73" t="s">
        <v>242</v>
      </c>
      <c r="B189" s="73" t="s">
        <v>195</v>
      </c>
      <c r="C189" s="74" t="s">
        <v>108</v>
      </c>
      <c r="D189" s="73" t="s">
        <v>109</v>
      </c>
      <c r="E189" s="73" t="s">
        <v>110</v>
      </c>
      <c r="F189" s="73" t="s">
        <v>60</v>
      </c>
      <c r="G189" s="73" t="s">
        <v>245</v>
      </c>
      <c r="H189" s="75">
        <v>2409200</v>
      </c>
      <c r="I189" s="75">
        <v>1204620</v>
      </c>
      <c r="J189" s="75">
        <v>50</v>
      </c>
    </row>
    <row r="190" spans="1:10" ht="38.25">
      <c r="A190" s="73" t="s">
        <v>242</v>
      </c>
      <c r="B190" s="73" t="s">
        <v>195</v>
      </c>
      <c r="C190" s="74" t="s">
        <v>108</v>
      </c>
      <c r="D190" s="73" t="s">
        <v>109</v>
      </c>
      <c r="E190" s="73" t="s">
        <v>110</v>
      </c>
      <c r="F190" s="73" t="s">
        <v>60</v>
      </c>
      <c r="G190" s="73" t="s">
        <v>246</v>
      </c>
      <c r="H190" s="75">
        <v>3982650</v>
      </c>
      <c r="I190" s="75">
        <v>1051740</v>
      </c>
      <c r="J190" s="75">
        <v>26.41</v>
      </c>
    </row>
    <row r="191" spans="1:10" ht="38.25">
      <c r="A191" s="73" t="s">
        <v>242</v>
      </c>
      <c r="B191" s="73" t="s">
        <v>195</v>
      </c>
      <c r="C191" s="74" t="s">
        <v>108</v>
      </c>
      <c r="D191" s="73" t="s">
        <v>109</v>
      </c>
      <c r="E191" s="73" t="s">
        <v>110</v>
      </c>
      <c r="F191" s="73" t="s">
        <v>60</v>
      </c>
      <c r="G191" s="73" t="s">
        <v>247</v>
      </c>
      <c r="H191" s="75">
        <v>375950</v>
      </c>
      <c r="I191" s="75">
        <v>0</v>
      </c>
      <c r="J191" s="75">
        <v>25</v>
      </c>
    </row>
    <row r="192" spans="1:10" ht="38.25">
      <c r="A192" s="73" t="s">
        <v>242</v>
      </c>
      <c r="B192" s="73" t="s">
        <v>195</v>
      </c>
      <c r="C192" s="74" t="s">
        <v>108</v>
      </c>
      <c r="D192" s="73" t="s">
        <v>109</v>
      </c>
      <c r="E192" s="73" t="s">
        <v>110</v>
      </c>
      <c r="F192" s="73" t="s">
        <v>60</v>
      </c>
      <c r="G192" s="73" t="s">
        <v>248</v>
      </c>
      <c r="H192" s="75">
        <v>4363100</v>
      </c>
      <c r="I192" s="75">
        <v>2181540</v>
      </c>
      <c r="J192" s="75">
        <v>50</v>
      </c>
    </row>
    <row r="193" spans="1:10" ht="38.25">
      <c r="A193" s="73" t="s">
        <v>242</v>
      </c>
      <c r="B193" s="73" t="s">
        <v>195</v>
      </c>
      <c r="C193" s="74" t="s">
        <v>108</v>
      </c>
      <c r="D193" s="73" t="s">
        <v>109</v>
      </c>
      <c r="E193" s="73" t="s">
        <v>110</v>
      </c>
      <c r="F193" s="73" t="s">
        <v>60</v>
      </c>
      <c r="G193" s="73" t="s">
        <v>249</v>
      </c>
      <c r="H193" s="75">
        <v>2260900</v>
      </c>
      <c r="I193" s="75">
        <v>1130460</v>
      </c>
      <c r="J193" s="75">
        <v>50</v>
      </c>
    </row>
    <row r="194" spans="1:10" ht="38.25">
      <c r="A194" s="73" t="s">
        <v>242</v>
      </c>
      <c r="B194" s="73" t="s">
        <v>195</v>
      </c>
      <c r="C194" s="74" t="s">
        <v>108</v>
      </c>
      <c r="D194" s="73" t="s">
        <v>109</v>
      </c>
      <c r="E194" s="73" t="s">
        <v>110</v>
      </c>
      <c r="F194" s="73" t="s">
        <v>60</v>
      </c>
      <c r="G194" s="73" t="s">
        <v>250</v>
      </c>
      <c r="H194" s="75">
        <v>975050</v>
      </c>
      <c r="I194" s="75">
        <v>487500</v>
      </c>
      <c r="J194" s="75">
        <v>50</v>
      </c>
    </row>
    <row r="195" spans="1:10" ht="38.25">
      <c r="A195" s="73" t="s">
        <v>242</v>
      </c>
      <c r="B195" s="73" t="s">
        <v>195</v>
      </c>
      <c r="C195" s="74" t="s">
        <v>108</v>
      </c>
      <c r="D195" s="73" t="s">
        <v>109</v>
      </c>
      <c r="E195" s="73" t="s">
        <v>110</v>
      </c>
      <c r="F195" s="73" t="s">
        <v>60</v>
      </c>
      <c r="G195" s="73" t="s">
        <v>251</v>
      </c>
      <c r="H195" s="75">
        <v>751900</v>
      </c>
      <c r="I195" s="75">
        <v>375960</v>
      </c>
      <c r="J195" s="75">
        <v>50</v>
      </c>
    </row>
    <row r="196" spans="1:10" ht="38.25">
      <c r="A196" s="73" t="s">
        <v>242</v>
      </c>
      <c r="B196" s="73" t="s">
        <v>195</v>
      </c>
      <c r="C196" s="74" t="s">
        <v>108</v>
      </c>
      <c r="D196" s="73" t="s">
        <v>109</v>
      </c>
      <c r="E196" s="73" t="s">
        <v>110</v>
      </c>
      <c r="F196" s="73" t="s">
        <v>60</v>
      </c>
      <c r="G196" s="73" t="s">
        <v>252</v>
      </c>
      <c r="H196" s="75">
        <v>375950</v>
      </c>
      <c r="I196" s="75">
        <v>187980</v>
      </c>
      <c r="J196" s="75">
        <v>50</v>
      </c>
    </row>
    <row r="197" spans="1:10" ht="38.25">
      <c r="A197" s="73" t="s">
        <v>242</v>
      </c>
      <c r="B197" s="73" t="s">
        <v>195</v>
      </c>
      <c r="C197" s="74" t="s">
        <v>108</v>
      </c>
      <c r="D197" s="73" t="s">
        <v>109</v>
      </c>
      <c r="E197" s="73" t="s">
        <v>110</v>
      </c>
      <c r="F197" s="73" t="s">
        <v>60</v>
      </c>
      <c r="G197" s="73" t="s">
        <v>253</v>
      </c>
      <c r="H197" s="75">
        <v>223150</v>
      </c>
      <c r="I197" s="75">
        <v>111600</v>
      </c>
      <c r="J197" s="75">
        <v>50.01</v>
      </c>
    </row>
    <row r="198" spans="1:10" ht="38.25">
      <c r="A198" s="73" t="s">
        <v>242</v>
      </c>
      <c r="B198" s="73" t="s">
        <v>195</v>
      </c>
      <c r="C198" s="74" t="s">
        <v>108</v>
      </c>
      <c r="D198" s="73" t="s">
        <v>109</v>
      </c>
      <c r="E198" s="73" t="s">
        <v>110</v>
      </c>
      <c r="F198" s="73" t="s">
        <v>60</v>
      </c>
      <c r="G198" s="73" t="s">
        <v>254</v>
      </c>
      <c r="H198" s="75">
        <v>599100</v>
      </c>
      <c r="I198" s="75">
        <v>299580</v>
      </c>
      <c r="J198" s="75">
        <v>50.01</v>
      </c>
    </row>
    <row r="199" spans="1:10" ht="38.25">
      <c r="A199" s="73" t="s">
        <v>242</v>
      </c>
      <c r="B199" s="73" t="s">
        <v>195</v>
      </c>
      <c r="C199" s="74" t="s">
        <v>108</v>
      </c>
      <c r="D199" s="73" t="s">
        <v>109</v>
      </c>
      <c r="E199" s="73" t="s">
        <v>110</v>
      </c>
      <c r="F199" s="73" t="s">
        <v>60</v>
      </c>
      <c r="G199" s="73" t="s">
        <v>255</v>
      </c>
      <c r="H199" s="75">
        <v>375950</v>
      </c>
      <c r="I199" s="75">
        <v>187980</v>
      </c>
      <c r="J199" s="75">
        <v>50</v>
      </c>
    </row>
    <row r="200" spans="1:10" ht="38.25">
      <c r="A200" s="73" t="s">
        <v>242</v>
      </c>
      <c r="B200" s="73" t="s">
        <v>195</v>
      </c>
      <c r="C200" s="74" t="s">
        <v>108</v>
      </c>
      <c r="D200" s="73" t="s">
        <v>109</v>
      </c>
      <c r="E200" s="73" t="s">
        <v>110</v>
      </c>
      <c r="F200" s="73" t="s">
        <v>60</v>
      </c>
      <c r="G200" s="73" t="s">
        <v>256</v>
      </c>
      <c r="H200" s="75">
        <v>375950</v>
      </c>
      <c r="I200" s="75">
        <v>187980</v>
      </c>
      <c r="J200" s="75">
        <v>50</v>
      </c>
    </row>
    <row r="201" spans="1:10" ht="38.25">
      <c r="A201" s="73" t="s">
        <v>242</v>
      </c>
      <c r="B201" s="73" t="s">
        <v>195</v>
      </c>
      <c r="C201" s="74" t="s">
        <v>108</v>
      </c>
      <c r="D201" s="73" t="s">
        <v>109</v>
      </c>
      <c r="E201" s="73" t="s">
        <v>110</v>
      </c>
      <c r="F201" s="73" t="s">
        <v>60</v>
      </c>
      <c r="G201" s="73" t="s">
        <v>257</v>
      </c>
      <c r="H201" s="75">
        <v>599100</v>
      </c>
      <c r="I201" s="75">
        <v>299580</v>
      </c>
      <c r="J201" s="75">
        <v>50.01</v>
      </c>
    </row>
    <row r="202" spans="1:10" ht="38.25">
      <c r="A202" s="73" t="s">
        <v>242</v>
      </c>
      <c r="B202" s="73" t="s">
        <v>195</v>
      </c>
      <c r="C202" s="74" t="s">
        <v>108</v>
      </c>
      <c r="D202" s="73" t="s">
        <v>109</v>
      </c>
      <c r="E202" s="73" t="s">
        <v>110</v>
      </c>
      <c r="F202" s="73" t="s">
        <v>60</v>
      </c>
      <c r="G202" s="73" t="s">
        <v>258</v>
      </c>
      <c r="H202" s="75">
        <v>751900</v>
      </c>
      <c r="I202" s="75">
        <v>375960</v>
      </c>
      <c r="J202" s="75">
        <v>50</v>
      </c>
    </row>
    <row r="203" spans="1:10" ht="38.25">
      <c r="A203" s="73" t="s">
        <v>242</v>
      </c>
      <c r="B203" s="73" t="s">
        <v>195</v>
      </c>
      <c r="C203" s="74" t="s">
        <v>108</v>
      </c>
      <c r="D203" s="73" t="s">
        <v>109</v>
      </c>
      <c r="E203" s="73" t="s">
        <v>110</v>
      </c>
      <c r="F203" s="73" t="s">
        <v>60</v>
      </c>
      <c r="G203" s="73" t="s">
        <v>259</v>
      </c>
      <c r="H203" s="75">
        <v>1657300</v>
      </c>
      <c r="I203" s="75">
        <v>828260</v>
      </c>
      <c r="J203" s="75">
        <v>49.98</v>
      </c>
    </row>
    <row r="204" spans="1:10" ht="38.25">
      <c r="A204" s="73" t="s">
        <v>260</v>
      </c>
      <c r="B204" s="73" t="s">
        <v>107</v>
      </c>
      <c r="C204" s="74" t="s">
        <v>108</v>
      </c>
      <c r="D204" s="73" t="s">
        <v>109</v>
      </c>
      <c r="E204" s="73" t="s">
        <v>110</v>
      </c>
      <c r="F204" s="73" t="s">
        <v>60</v>
      </c>
      <c r="G204" s="73" t="s">
        <v>261</v>
      </c>
      <c r="H204" s="75">
        <v>60543800</v>
      </c>
      <c r="I204" s="75">
        <v>30271920</v>
      </c>
      <c r="J204" s="75">
        <v>50</v>
      </c>
    </row>
    <row r="205" spans="1:10" ht="38.25">
      <c r="A205" s="73" t="s">
        <v>260</v>
      </c>
      <c r="B205" s="73" t="s">
        <v>107</v>
      </c>
      <c r="C205" s="74" t="s">
        <v>108</v>
      </c>
      <c r="D205" s="73" t="s">
        <v>109</v>
      </c>
      <c r="E205" s="73" t="s">
        <v>110</v>
      </c>
      <c r="F205" s="73" t="s">
        <v>60</v>
      </c>
      <c r="G205" s="73" t="s">
        <v>262</v>
      </c>
      <c r="H205" s="75">
        <v>32874900</v>
      </c>
      <c r="I205" s="75">
        <v>16437480</v>
      </c>
      <c r="J205" s="75">
        <v>50</v>
      </c>
    </row>
    <row r="206" spans="1:10" ht="38.25">
      <c r="A206" s="73" t="s">
        <v>260</v>
      </c>
      <c r="B206" s="73" t="s">
        <v>107</v>
      </c>
      <c r="C206" s="74" t="s">
        <v>108</v>
      </c>
      <c r="D206" s="73" t="s">
        <v>109</v>
      </c>
      <c r="E206" s="73" t="s">
        <v>110</v>
      </c>
      <c r="F206" s="73" t="s">
        <v>60</v>
      </c>
      <c r="G206" s="73" t="s">
        <v>263</v>
      </c>
      <c r="H206" s="75">
        <v>811890</v>
      </c>
      <c r="I206" s="75">
        <v>405960</v>
      </c>
      <c r="J206" s="75">
        <v>50</v>
      </c>
    </row>
    <row r="207" spans="1:10" ht="38.25">
      <c r="A207" s="73" t="s">
        <v>260</v>
      </c>
      <c r="B207" s="73" t="s">
        <v>107</v>
      </c>
      <c r="C207" s="74" t="s">
        <v>108</v>
      </c>
      <c r="D207" s="73" t="s">
        <v>109</v>
      </c>
      <c r="E207" s="73" t="s">
        <v>110</v>
      </c>
      <c r="F207" s="73" t="s">
        <v>60</v>
      </c>
      <c r="G207" s="73" t="s">
        <v>264</v>
      </c>
      <c r="H207" s="75">
        <v>2706300</v>
      </c>
      <c r="I207" s="75">
        <v>1353180</v>
      </c>
      <c r="J207" s="75">
        <v>50</v>
      </c>
    </row>
    <row r="208" spans="1:10" ht="38.25">
      <c r="A208" s="73" t="s">
        <v>260</v>
      </c>
      <c r="B208" s="73" t="s">
        <v>107</v>
      </c>
      <c r="C208" s="74" t="s">
        <v>108</v>
      </c>
      <c r="D208" s="73" t="s">
        <v>109</v>
      </c>
      <c r="E208" s="73" t="s">
        <v>110</v>
      </c>
      <c r="F208" s="73" t="s">
        <v>60</v>
      </c>
      <c r="G208" s="73" t="s">
        <v>265</v>
      </c>
      <c r="H208" s="75">
        <v>2345460</v>
      </c>
      <c r="I208" s="75">
        <v>1172760</v>
      </c>
      <c r="J208" s="75">
        <v>50</v>
      </c>
    </row>
    <row r="209" spans="1:10" ht="38.25">
      <c r="A209" s="73" t="s">
        <v>260</v>
      </c>
      <c r="B209" s="73" t="s">
        <v>107</v>
      </c>
      <c r="C209" s="74" t="s">
        <v>108</v>
      </c>
      <c r="D209" s="73" t="s">
        <v>109</v>
      </c>
      <c r="E209" s="73" t="s">
        <v>110</v>
      </c>
      <c r="F209" s="73" t="s">
        <v>60</v>
      </c>
      <c r="G209" s="73" t="s">
        <v>266</v>
      </c>
      <c r="H209" s="75">
        <v>7577640</v>
      </c>
      <c r="I209" s="75">
        <v>3788820</v>
      </c>
      <c r="J209" s="75">
        <v>50</v>
      </c>
    </row>
    <row r="210" spans="1:10" ht="38.25">
      <c r="A210" s="73" t="s">
        <v>260</v>
      </c>
      <c r="B210" s="73" t="s">
        <v>107</v>
      </c>
      <c r="C210" s="74" t="s">
        <v>108</v>
      </c>
      <c r="D210" s="73" t="s">
        <v>109</v>
      </c>
      <c r="E210" s="73" t="s">
        <v>110</v>
      </c>
      <c r="F210" s="73" t="s">
        <v>60</v>
      </c>
      <c r="G210" s="73" t="s">
        <v>267</v>
      </c>
      <c r="H210" s="75">
        <v>7216800</v>
      </c>
      <c r="I210" s="75">
        <v>3608400</v>
      </c>
      <c r="J210" s="75">
        <v>50</v>
      </c>
    </row>
    <row r="211" spans="1:10" ht="38.25">
      <c r="A211" s="73" t="s">
        <v>260</v>
      </c>
      <c r="B211" s="73" t="s">
        <v>107</v>
      </c>
      <c r="C211" s="74" t="s">
        <v>108</v>
      </c>
      <c r="D211" s="73" t="s">
        <v>109</v>
      </c>
      <c r="E211" s="73" t="s">
        <v>110</v>
      </c>
      <c r="F211" s="73" t="s">
        <v>60</v>
      </c>
      <c r="G211" s="73" t="s">
        <v>268</v>
      </c>
      <c r="H211" s="75">
        <v>3067140</v>
      </c>
      <c r="I211" s="75">
        <v>1533600</v>
      </c>
      <c r="J211" s="75">
        <v>50</v>
      </c>
    </row>
    <row r="212" spans="1:10" ht="38.25">
      <c r="A212" s="73" t="s">
        <v>260</v>
      </c>
      <c r="B212" s="73" t="s">
        <v>107</v>
      </c>
      <c r="C212" s="74" t="s">
        <v>108</v>
      </c>
      <c r="D212" s="73" t="s">
        <v>109</v>
      </c>
      <c r="E212" s="73" t="s">
        <v>110</v>
      </c>
      <c r="F212" s="73" t="s">
        <v>60</v>
      </c>
      <c r="G212" s="73" t="s">
        <v>269</v>
      </c>
      <c r="H212" s="75">
        <v>8479740</v>
      </c>
      <c r="I212" s="75">
        <v>4239900</v>
      </c>
      <c r="J212" s="75">
        <v>50</v>
      </c>
    </row>
    <row r="213" spans="1:10" ht="38.25">
      <c r="A213" s="73" t="s">
        <v>260</v>
      </c>
      <c r="B213" s="73" t="s">
        <v>107</v>
      </c>
      <c r="C213" s="74" t="s">
        <v>108</v>
      </c>
      <c r="D213" s="73" t="s">
        <v>109</v>
      </c>
      <c r="E213" s="73" t="s">
        <v>110</v>
      </c>
      <c r="F213" s="73" t="s">
        <v>60</v>
      </c>
      <c r="G213" s="73" t="s">
        <v>270</v>
      </c>
      <c r="H213" s="75">
        <v>8299320</v>
      </c>
      <c r="I213" s="75">
        <v>4149660</v>
      </c>
      <c r="J213" s="75">
        <v>50</v>
      </c>
    </row>
    <row r="214" spans="1:10" ht="38.25">
      <c r="A214" s="73" t="s">
        <v>260</v>
      </c>
      <c r="B214" s="73" t="s">
        <v>107</v>
      </c>
      <c r="C214" s="74" t="s">
        <v>108</v>
      </c>
      <c r="D214" s="73" t="s">
        <v>109</v>
      </c>
      <c r="E214" s="73" t="s">
        <v>110</v>
      </c>
      <c r="F214" s="73" t="s">
        <v>60</v>
      </c>
      <c r="G214" s="73" t="s">
        <v>271</v>
      </c>
      <c r="H214" s="75">
        <v>811890</v>
      </c>
      <c r="I214" s="75">
        <v>405960</v>
      </c>
      <c r="J214" s="75">
        <v>50</v>
      </c>
    </row>
    <row r="215" spans="1:10" ht="38.25">
      <c r="A215" s="73" t="s">
        <v>260</v>
      </c>
      <c r="B215" s="73" t="s">
        <v>107</v>
      </c>
      <c r="C215" s="74" t="s">
        <v>108</v>
      </c>
      <c r="D215" s="73" t="s">
        <v>109</v>
      </c>
      <c r="E215" s="73" t="s">
        <v>110</v>
      </c>
      <c r="F215" s="73" t="s">
        <v>60</v>
      </c>
      <c r="G215" s="73" t="s">
        <v>272</v>
      </c>
      <c r="H215" s="75">
        <v>811890</v>
      </c>
      <c r="I215" s="75">
        <v>405960</v>
      </c>
      <c r="J215" s="75">
        <v>50</v>
      </c>
    </row>
    <row r="216" spans="1:10" ht="38.25">
      <c r="A216" s="73" t="s">
        <v>260</v>
      </c>
      <c r="B216" s="73" t="s">
        <v>107</v>
      </c>
      <c r="C216" s="74" t="s">
        <v>108</v>
      </c>
      <c r="D216" s="73" t="s">
        <v>109</v>
      </c>
      <c r="E216" s="73" t="s">
        <v>110</v>
      </c>
      <c r="F216" s="73" t="s">
        <v>60</v>
      </c>
      <c r="G216" s="73" t="s">
        <v>273</v>
      </c>
      <c r="H216" s="75">
        <v>3608400</v>
      </c>
      <c r="I216" s="75">
        <v>1804200</v>
      </c>
      <c r="J216" s="75">
        <v>50</v>
      </c>
    </row>
    <row r="217" spans="1:10" ht="38.25">
      <c r="A217" s="73" t="s">
        <v>260</v>
      </c>
      <c r="B217" s="73" t="s">
        <v>107</v>
      </c>
      <c r="C217" s="74" t="s">
        <v>108</v>
      </c>
      <c r="D217" s="73" t="s">
        <v>109</v>
      </c>
      <c r="E217" s="73" t="s">
        <v>110</v>
      </c>
      <c r="F217" s="73" t="s">
        <v>60</v>
      </c>
      <c r="G217" s="73" t="s">
        <v>274</v>
      </c>
      <c r="H217" s="75">
        <v>811890</v>
      </c>
      <c r="I217" s="75">
        <v>405960</v>
      </c>
      <c r="J217" s="75">
        <v>50</v>
      </c>
    </row>
    <row r="218" spans="1:10" ht="38.25">
      <c r="A218" s="73" t="s">
        <v>260</v>
      </c>
      <c r="B218" s="73" t="s">
        <v>107</v>
      </c>
      <c r="C218" s="74" t="s">
        <v>108</v>
      </c>
      <c r="D218" s="73" t="s">
        <v>109</v>
      </c>
      <c r="E218" s="73" t="s">
        <v>110</v>
      </c>
      <c r="F218" s="73" t="s">
        <v>60</v>
      </c>
      <c r="G218" s="73" t="s">
        <v>275</v>
      </c>
      <c r="H218" s="75">
        <v>2706300</v>
      </c>
      <c r="I218" s="75">
        <v>1353180</v>
      </c>
      <c r="J218" s="75">
        <v>50</v>
      </c>
    </row>
    <row r="219" spans="1:10" ht="38.25">
      <c r="A219" s="73" t="s">
        <v>260</v>
      </c>
      <c r="B219" s="73" t="s">
        <v>107</v>
      </c>
      <c r="C219" s="74" t="s">
        <v>108</v>
      </c>
      <c r="D219" s="73" t="s">
        <v>109</v>
      </c>
      <c r="E219" s="73" t="s">
        <v>110</v>
      </c>
      <c r="F219" s="73" t="s">
        <v>60</v>
      </c>
      <c r="G219" s="73" t="s">
        <v>276</v>
      </c>
      <c r="H219" s="75">
        <v>1984620</v>
      </c>
      <c r="I219" s="75">
        <v>992340</v>
      </c>
      <c r="J219" s="75">
        <v>50</v>
      </c>
    </row>
    <row r="220" spans="1:10" ht="38.25">
      <c r="A220" s="73" t="s">
        <v>260</v>
      </c>
      <c r="B220" s="73" t="s">
        <v>107</v>
      </c>
      <c r="C220" s="74" t="s">
        <v>108</v>
      </c>
      <c r="D220" s="73" t="s">
        <v>109</v>
      </c>
      <c r="E220" s="73" t="s">
        <v>110</v>
      </c>
      <c r="F220" s="73" t="s">
        <v>60</v>
      </c>
      <c r="G220" s="73" t="s">
        <v>277</v>
      </c>
      <c r="H220" s="75">
        <v>631470</v>
      </c>
      <c r="I220" s="75">
        <v>315720</v>
      </c>
      <c r="J220" s="75">
        <v>50</v>
      </c>
    </row>
    <row r="221" spans="1:10" ht="38.25">
      <c r="A221" s="73" t="s">
        <v>260</v>
      </c>
      <c r="B221" s="73" t="s">
        <v>107</v>
      </c>
      <c r="C221" s="74" t="s">
        <v>108</v>
      </c>
      <c r="D221" s="73" t="s">
        <v>109</v>
      </c>
      <c r="E221" s="73" t="s">
        <v>110</v>
      </c>
      <c r="F221" s="73" t="s">
        <v>60</v>
      </c>
      <c r="G221" s="73" t="s">
        <v>278</v>
      </c>
      <c r="H221" s="75">
        <v>2886720</v>
      </c>
      <c r="I221" s="75">
        <v>1443360</v>
      </c>
      <c r="J221" s="75">
        <v>50</v>
      </c>
    </row>
    <row r="222" spans="1:10" ht="38.25">
      <c r="A222" s="73" t="s">
        <v>260</v>
      </c>
      <c r="B222" s="73" t="s">
        <v>107</v>
      </c>
      <c r="C222" s="74" t="s">
        <v>108</v>
      </c>
      <c r="D222" s="73" t="s">
        <v>109</v>
      </c>
      <c r="E222" s="73" t="s">
        <v>110</v>
      </c>
      <c r="F222" s="73" t="s">
        <v>60</v>
      </c>
      <c r="G222" s="73" t="s">
        <v>279</v>
      </c>
      <c r="H222" s="75">
        <v>811890</v>
      </c>
      <c r="I222" s="75">
        <v>405960</v>
      </c>
      <c r="J222" s="75">
        <v>50</v>
      </c>
    </row>
    <row r="223" spans="1:10" ht="38.25">
      <c r="A223" s="73" t="s">
        <v>260</v>
      </c>
      <c r="B223" s="73" t="s">
        <v>107</v>
      </c>
      <c r="C223" s="74" t="s">
        <v>108</v>
      </c>
      <c r="D223" s="73" t="s">
        <v>109</v>
      </c>
      <c r="E223" s="73" t="s">
        <v>110</v>
      </c>
      <c r="F223" s="73" t="s">
        <v>60</v>
      </c>
      <c r="G223" s="73" t="s">
        <v>280</v>
      </c>
      <c r="H223" s="75">
        <v>855240</v>
      </c>
      <c r="I223" s="75">
        <v>427620</v>
      </c>
      <c r="J223" s="75">
        <v>50</v>
      </c>
    </row>
    <row r="224" spans="1:10" ht="38.25">
      <c r="A224" s="73" t="s">
        <v>260</v>
      </c>
      <c r="B224" s="73" t="s">
        <v>107</v>
      </c>
      <c r="C224" s="74" t="s">
        <v>108</v>
      </c>
      <c r="D224" s="73" t="s">
        <v>109</v>
      </c>
      <c r="E224" s="73" t="s">
        <v>110</v>
      </c>
      <c r="F224" s="73" t="s">
        <v>60</v>
      </c>
      <c r="G224" s="73" t="s">
        <v>281</v>
      </c>
      <c r="H224" s="75">
        <v>7216800</v>
      </c>
      <c r="I224" s="75">
        <v>3608400</v>
      </c>
      <c r="J224" s="75">
        <v>50</v>
      </c>
    </row>
    <row r="225" spans="1:10" ht="51">
      <c r="A225" s="73" t="s">
        <v>260</v>
      </c>
      <c r="B225" s="73" t="s">
        <v>134</v>
      </c>
      <c r="C225" s="74" t="s">
        <v>135</v>
      </c>
      <c r="D225" s="73" t="s">
        <v>58</v>
      </c>
      <c r="E225" s="73" t="s">
        <v>84</v>
      </c>
      <c r="F225" s="73" t="s">
        <v>60</v>
      </c>
      <c r="G225" s="73" t="s">
        <v>79</v>
      </c>
      <c r="H225" s="75">
        <v>53485000</v>
      </c>
      <c r="I225" s="75">
        <v>3451500</v>
      </c>
      <c r="J225" s="75">
        <v>6.45</v>
      </c>
    </row>
    <row r="226" spans="1:10" ht="51">
      <c r="A226" s="73" t="s">
        <v>260</v>
      </c>
      <c r="B226" s="73" t="s">
        <v>134</v>
      </c>
      <c r="C226" s="74" t="s">
        <v>135</v>
      </c>
      <c r="D226" s="73" t="s">
        <v>137</v>
      </c>
      <c r="E226" s="73" t="s">
        <v>110</v>
      </c>
      <c r="F226" s="73" t="s">
        <v>60</v>
      </c>
      <c r="G226" s="73" t="s">
        <v>270</v>
      </c>
      <c r="H226" s="75">
        <v>1000000</v>
      </c>
      <c r="I226" s="75">
        <v>0</v>
      </c>
      <c r="J226" s="75">
        <v>0</v>
      </c>
    </row>
    <row r="227" spans="1:10" ht="51">
      <c r="A227" s="73" t="s">
        <v>260</v>
      </c>
      <c r="B227" s="73" t="s">
        <v>134</v>
      </c>
      <c r="C227" s="74" t="s">
        <v>135</v>
      </c>
      <c r="D227" s="73" t="s">
        <v>137</v>
      </c>
      <c r="E227" s="73" t="s">
        <v>110</v>
      </c>
      <c r="F227" s="73" t="s">
        <v>60</v>
      </c>
      <c r="G227" s="73" t="s">
        <v>277</v>
      </c>
      <c r="H227" s="75">
        <v>146000</v>
      </c>
      <c r="I227" s="75">
        <v>0</v>
      </c>
      <c r="J227" s="75">
        <v>0</v>
      </c>
    </row>
    <row r="228" spans="1:10" ht="38.25">
      <c r="A228" s="73" t="s">
        <v>282</v>
      </c>
      <c r="B228" s="73" t="s">
        <v>283</v>
      </c>
      <c r="C228" s="74" t="s">
        <v>87</v>
      </c>
      <c r="D228" s="73" t="s">
        <v>88</v>
      </c>
      <c r="E228" s="73" t="s">
        <v>89</v>
      </c>
      <c r="F228" s="73" t="s">
        <v>60</v>
      </c>
      <c r="G228" s="73" t="s">
        <v>79</v>
      </c>
      <c r="H228" s="75">
        <v>2016400</v>
      </c>
      <c r="I228" s="75">
        <v>959973.71</v>
      </c>
      <c r="J228" s="75">
        <v>47.61</v>
      </c>
    </row>
    <row r="229" spans="1:10" ht="38.25">
      <c r="A229" s="73" t="s">
        <v>282</v>
      </c>
      <c r="B229" s="73" t="s">
        <v>283</v>
      </c>
      <c r="C229" s="74" t="s">
        <v>87</v>
      </c>
      <c r="D229" s="73" t="s">
        <v>92</v>
      </c>
      <c r="E229" s="73" t="s">
        <v>93</v>
      </c>
      <c r="F229" s="73" t="s">
        <v>60</v>
      </c>
      <c r="G229" s="73" t="s">
        <v>79</v>
      </c>
      <c r="H229" s="75">
        <v>609000</v>
      </c>
      <c r="I229" s="75">
        <v>265318.12</v>
      </c>
      <c r="J229" s="75">
        <v>43.57</v>
      </c>
    </row>
    <row r="230" spans="1:10" ht="38.25">
      <c r="A230" s="73" t="s">
        <v>282</v>
      </c>
      <c r="B230" s="73" t="s">
        <v>283</v>
      </c>
      <c r="C230" s="74" t="s">
        <v>87</v>
      </c>
      <c r="D230" s="73" t="s">
        <v>94</v>
      </c>
      <c r="E230" s="73" t="s">
        <v>95</v>
      </c>
      <c r="F230" s="73" t="s">
        <v>60</v>
      </c>
      <c r="G230" s="73" t="s">
        <v>79</v>
      </c>
      <c r="H230" s="75">
        <v>54000</v>
      </c>
      <c r="I230" s="75">
        <v>35000</v>
      </c>
      <c r="J230" s="75">
        <v>64.81</v>
      </c>
    </row>
    <row r="231" spans="1:10" ht="38.25">
      <c r="A231" s="73" t="s">
        <v>282</v>
      </c>
      <c r="B231" s="73" t="s">
        <v>283</v>
      </c>
      <c r="C231" s="74" t="s">
        <v>87</v>
      </c>
      <c r="D231" s="73" t="s">
        <v>58</v>
      </c>
      <c r="E231" s="73" t="s">
        <v>100</v>
      </c>
      <c r="F231" s="73" t="s">
        <v>60</v>
      </c>
      <c r="G231" s="73" t="s">
        <v>79</v>
      </c>
      <c r="H231" s="75">
        <v>1540000</v>
      </c>
      <c r="I231" s="75">
        <v>929272.39</v>
      </c>
      <c r="J231" s="75">
        <v>60.34</v>
      </c>
    </row>
    <row r="232" spans="1:10" ht="38.25">
      <c r="A232" s="73" t="s">
        <v>282</v>
      </c>
      <c r="B232" s="73" t="s">
        <v>283</v>
      </c>
      <c r="C232" s="74" t="s">
        <v>87</v>
      </c>
      <c r="D232" s="73" t="s">
        <v>58</v>
      </c>
      <c r="E232" s="73" t="s">
        <v>96</v>
      </c>
      <c r="F232" s="73" t="s">
        <v>60</v>
      </c>
      <c r="G232" s="73" t="s">
        <v>79</v>
      </c>
      <c r="H232" s="75">
        <v>171000</v>
      </c>
      <c r="I232" s="75">
        <v>35000</v>
      </c>
      <c r="J232" s="75">
        <v>20.47</v>
      </c>
    </row>
    <row r="233" spans="1:10" ht="38.25">
      <c r="A233" s="73" t="s">
        <v>282</v>
      </c>
      <c r="B233" s="73" t="s">
        <v>283</v>
      </c>
      <c r="C233" s="74" t="s">
        <v>87</v>
      </c>
      <c r="D233" s="73" t="s">
        <v>58</v>
      </c>
      <c r="E233" s="73" t="s">
        <v>97</v>
      </c>
      <c r="F233" s="73" t="s">
        <v>60</v>
      </c>
      <c r="G233" s="73" t="s">
        <v>79</v>
      </c>
      <c r="H233" s="75">
        <v>27000</v>
      </c>
      <c r="I233" s="75">
        <v>23587</v>
      </c>
      <c r="J233" s="75">
        <v>87.36</v>
      </c>
    </row>
    <row r="234" spans="1:10" ht="38.25">
      <c r="A234" s="73" t="s">
        <v>282</v>
      </c>
      <c r="B234" s="73" t="s">
        <v>283</v>
      </c>
      <c r="C234" s="74" t="s">
        <v>87</v>
      </c>
      <c r="D234" s="73" t="s">
        <v>58</v>
      </c>
      <c r="E234" s="73" t="s">
        <v>98</v>
      </c>
      <c r="F234" s="73" t="s">
        <v>60</v>
      </c>
      <c r="G234" s="73" t="s">
        <v>79</v>
      </c>
      <c r="H234" s="75">
        <v>180000</v>
      </c>
      <c r="I234" s="75">
        <v>133989</v>
      </c>
      <c r="J234" s="75">
        <v>74.44</v>
      </c>
    </row>
    <row r="235" spans="1:10" ht="38.25">
      <c r="A235" s="73" t="s">
        <v>282</v>
      </c>
      <c r="B235" s="73" t="s">
        <v>283</v>
      </c>
      <c r="C235" s="74" t="s">
        <v>87</v>
      </c>
      <c r="D235" s="73" t="s">
        <v>102</v>
      </c>
      <c r="E235" s="73" t="s">
        <v>59</v>
      </c>
      <c r="F235" s="73" t="s">
        <v>60</v>
      </c>
      <c r="G235" s="73" t="s">
        <v>79</v>
      </c>
      <c r="H235" s="75">
        <v>7000</v>
      </c>
      <c r="I235" s="75">
        <v>5610</v>
      </c>
      <c r="J235" s="75">
        <v>80.14</v>
      </c>
    </row>
    <row r="236" spans="1:10" ht="38.25">
      <c r="A236" s="73" t="s">
        <v>282</v>
      </c>
      <c r="B236" s="73" t="s">
        <v>284</v>
      </c>
      <c r="C236" s="74" t="s">
        <v>108</v>
      </c>
      <c r="D236" s="73" t="s">
        <v>109</v>
      </c>
      <c r="E236" s="73" t="s">
        <v>110</v>
      </c>
      <c r="F236" s="73" t="s">
        <v>60</v>
      </c>
      <c r="G236" s="73" t="s">
        <v>285</v>
      </c>
      <c r="H236" s="75">
        <v>48195800</v>
      </c>
      <c r="I236" s="75">
        <v>24097920</v>
      </c>
      <c r="J236" s="75">
        <v>50</v>
      </c>
    </row>
    <row r="237" spans="1:10" ht="51">
      <c r="A237" s="73" t="s">
        <v>282</v>
      </c>
      <c r="B237" s="73" t="s">
        <v>286</v>
      </c>
      <c r="C237" s="74" t="s">
        <v>135</v>
      </c>
      <c r="D237" s="73" t="s">
        <v>137</v>
      </c>
      <c r="E237" s="73" t="s">
        <v>110</v>
      </c>
      <c r="F237" s="73" t="s">
        <v>60</v>
      </c>
      <c r="G237" s="73" t="s">
        <v>285</v>
      </c>
      <c r="H237" s="75">
        <v>9734700</v>
      </c>
      <c r="I237" s="75">
        <v>0</v>
      </c>
      <c r="J237" s="75">
        <v>0</v>
      </c>
    </row>
    <row r="238" spans="1:10" ht="51">
      <c r="A238" s="73" t="s">
        <v>282</v>
      </c>
      <c r="B238" s="73" t="s">
        <v>287</v>
      </c>
      <c r="C238" s="74" t="s">
        <v>288</v>
      </c>
      <c r="D238" s="73" t="s">
        <v>227</v>
      </c>
      <c r="E238" s="73" t="s">
        <v>64</v>
      </c>
      <c r="F238" s="73" t="s">
        <v>60</v>
      </c>
      <c r="G238" s="73" t="s">
        <v>79</v>
      </c>
      <c r="H238" s="75">
        <v>53492300</v>
      </c>
      <c r="I238" s="75">
        <v>23300640</v>
      </c>
      <c r="J238" s="75">
        <v>43.56</v>
      </c>
    </row>
    <row r="239" spans="1:10" ht="38.25">
      <c r="A239" s="73" t="s">
        <v>289</v>
      </c>
      <c r="B239" s="73" t="s">
        <v>86</v>
      </c>
      <c r="C239" s="74" t="s">
        <v>87</v>
      </c>
      <c r="D239" s="73" t="s">
        <v>88</v>
      </c>
      <c r="E239" s="73" t="s">
        <v>89</v>
      </c>
      <c r="F239" s="73" t="s">
        <v>60</v>
      </c>
      <c r="G239" s="73" t="s">
        <v>79</v>
      </c>
      <c r="H239" s="75">
        <v>70182000</v>
      </c>
      <c r="I239" s="75">
        <v>29105653.350000001</v>
      </c>
      <c r="J239" s="75">
        <v>41.47</v>
      </c>
    </row>
    <row r="240" spans="1:10" ht="38.25">
      <c r="A240" s="73" t="s">
        <v>289</v>
      </c>
      <c r="B240" s="73" t="s">
        <v>86</v>
      </c>
      <c r="C240" s="74" t="s">
        <v>87</v>
      </c>
      <c r="D240" s="73" t="s">
        <v>90</v>
      </c>
      <c r="E240" s="73" t="s">
        <v>91</v>
      </c>
      <c r="F240" s="73" t="s">
        <v>60</v>
      </c>
      <c r="G240" s="73" t="s">
        <v>79</v>
      </c>
      <c r="H240" s="75">
        <v>310600</v>
      </c>
      <c r="I240" s="75">
        <v>72500</v>
      </c>
      <c r="J240" s="75">
        <v>23.34</v>
      </c>
    </row>
    <row r="241" spans="1:10" ht="38.25">
      <c r="A241" s="73" t="s">
        <v>289</v>
      </c>
      <c r="B241" s="73" t="s">
        <v>86</v>
      </c>
      <c r="C241" s="74" t="s">
        <v>87</v>
      </c>
      <c r="D241" s="73" t="s">
        <v>92</v>
      </c>
      <c r="E241" s="73" t="s">
        <v>93</v>
      </c>
      <c r="F241" s="73" t="s">
        <v>60</v>
      </c>
      <c r="G241" s="73" t="s">
        <v>79</v>
      </c>
      <c r="H241" s="75">
        <v>21194960</v>
      </c>
      <c r="I241" s="75">
        <v>8277344.04</v>
      </c>
      <c r="J241" s="75">
        <v>39.049999999999997</v>
      </c>
    </row>
    <row r="242" spans="1:10" ht="38.25">
      <c r="A242" s="73" t="s">
        <v>289</v>
      </c>
      <c r="B242" s="73" t="s">
        <v>86</v>
      </c>
      <c r="C242" s="74" t="s">
        <v>87</v>
      </c>
      <c r="D242" s="73" t="s">
        <v>94</v>
      </c>
      <c r="E242" s="73" t="s">
        <v>95</v>
      </c>
      <c r="F242" s="73" t="s">
        <v>60</v>
      </c>
      <c r="G242" s="73" t="s">
        <v>79</v>
      </c>
      <c r="H242" s="75">
        <v>774400</v>
      </c>
      <c r="I242" s="75">
        <v>275556.25</v>
      </c>
      <c r="J242" s="75">
        <v>35.58</v>
      </c>
    </row>
    <row r="243" spans="1:10" ht="38.25">
      <c r="A243" s="73" t="s">
        <v>289</v>
      </c>
      <c r="B243" s="73" t="s">
        <v>86</v>
      </c>
      <c r="C243" s="74" t="s">
        <v>87</v>
      </c>
      <c r="D243" s="73" t="s">
        <v>94</v>
      </c>
      <c r="E243" s="73" t="s">
        <v>96</v>
      </c>
      <c r="F243" s="73" t="s">
        <v>60</v>
      </c>
      <c r="G243" s="73" t="s">
        <v>79</v>
      </c>
      <c r="H243" s="75">
        <v>150000</v>
      </c>
      <c r="I243" s="75">
        <v>39748</v>
      </c>
      <c r="J243" s="75">
        <v>26.5</v>
      </c>
    </row>
    <row r="244" spans="1:10" ht="38.25">
      <c r="A244" s="73" t="s">
        <v>289</v>
      </c>
      <c r="B244" s="73" t="s">
        <v>86</v>
      </c>
      <c r="C244" s="74" t="s">
        <v>87</v>
      </c>
      <c r="D244" s="73" t="s">
        <v>94</v>
      </c>
      <c r="E244" s="73" t="s">
        <v>97</v>
      </c>
      <c r="F244" s="73" t="s">
        <v>60</v>
      </c>
      <c r="G244" s="73" t="s">
        <v>79</v>
      </c>
      <c r="H244" s="75">
        <v>398000</v>
      </c>
      <c r="I244" s="75">
        <v>263182.40000000002</v>
      </c>
      <c r="J244" s="75">
        <v>66.13</v>
      </c>
    </row>
    <row r="245" spans="1:10" ht="38.25">
      <c r="A245" s="73" t="s">
        <v>289</v>
      </c>
      <c r="B245" s="73" t="s">
        <v>86</v>
      </c>
      <c r="C245" s="74" t="s">
        <v>87</v>
      </c>
      <c r="D245" s="73" t="s">
        <v>94</v>
      </c>
      <c r="E245" s="73" t="s">
        <v>84</v>
      </c>
      <c r="F245" s="73" t="s">
        <v>60</v>
      </c>
      <c r="G245" s="73" t="s">
        <v>79</v>
      </c>
      <c r="H245" s="75">
        <v>88000</v>
      </c>
      <c r="I245" s="75">
        <v>88000</v>
      </c>
      <c r="J245" s="75">
        <v>100</v>
      </c>
    </row>
    <row r="246" spans="1:10" ht="38.25">
      <c r="A246" s="73" t="s">
        <v>289</v>
      </c>
      <c r="B246" s="73" t="s">
        <v>86</v>
      </c>
      <c r="C246" s="74" t="s">
        <v>87</v>
      </c>
      <c r="D246" s="73" t="s">
        <v>94</v>
      </c>
      <c r="E246" s="73" t="s">
        <v>98</v>
      </c>
      <c r="F246" s="73" t="s">
        <v>60</v>
      </c>
      <c r="G246" s="73" t="s">
        <v>79</v>
      </c>
      <c r="H246" s="75">
        <v>460000</v>
      </c>
      <c r="I246" s="75">
        <v>9000</v>
      </c>
      <c r="J246" s="75">
        <v>1.96</v>
      </c>
    </row>
    <row r="247" spans="1:10" ht="38.25">
      <c r="A247" s="73" t="s">
        <v>289</v>
      </c>
      <c r="B247" s="73" t="s">
        <v>86</v>
      </c>
      <c r="C247" s="74" t="s">
        <v>87</v>
      </c>
      <c r="D247" s="73" t="s">
        <v>58</v>
      </c>
      <c r="E247" s="73" t="s">
        <v>100</v>
      </c>
      <c r="F247" s="73" t="s">
        <v>60</v>
      </c>
      <c r="G247" s="73" t="s">
        <v>79</v>
      </c>
      <c r="H247" s="75">
        <v>4834700</v>
      </c>
      <c r="I247" s="75">
        <v>2277952.04</v>
      </c>
      <c r="J247" s="75">
        <v>47.23</v>
      </c>
    </row>
    <row r="248" spans="1:10" ht="38.25">
      <c r="A248" s="73" t="s">
        <v>289</v>
      </c>
      <c r="B248" s="73" t="s">
        <v>86</v>
      </c>
      <c r="C248" s="74" t="s">
        <v>87</v>
      </c>
      <c r="D248" s="73" t="s">
        <v>58</v>
      </c>
      <c r="E248" s="73" t="s">
        <v>194</v>
      </c>
      <c r="F248" s="73" t="s">
        <v>60</v>
      </c>
      <c r="G248" s="73" t="s">
        <v>79</v>
      </c>
      <c r="H248" s="75">
        <v>60000</v>
      </c>
      <c r="I248" s="75">
        <v>30000</v>
      </c>
      <c r="J248" s="75">
        <v>50</v>
      </c>
    </row>
    <row r="249" spans="1:10" ht="38.25">
      <c r="A249" s="73" t="s">
        <v>289</v>
      </c>
      <c r="B249" s="73" t="s">
        <v>86</v>
      </c>
      <c r="C249" s="74" t="s">
        <v>87</v>
      </c>
      <c r="D249" s="73" t="s">
        <v>58</v>
      </c>
      <c r="E249" s="73" t="s">
        <v>96</v>
      </c>
      <c r="F249" s="73" t="s">
        <v>60</v>
      </c>
      <c r="G249" s="73" t="s">
        <v>79</v>
      </c>
      <c r="H249" s="75">
        <v>8024200</v>
      </c>
      <c r="I249" s="75">
        <v>1413209.3</v>
      </c>
      <c r="J249" s="75">
        <v>17.61</v>
      </c>
    </row>
    <row r="250" spans="1:10" ht="38.25">
      <c r="A250" s="73" t="s">
        <v>289</v>
      </c>
      <c r="B250" s="73" t="s">
        <v>86</v>
      </c>
      <c r="C250" s="74" t="s">
        <v>87</v>
      </c>
      <c r="D250" s="73" t="s">
        <v>58</v>
      </c>
      <c r="E250" s="73" t="s">
        <v>97</v>
      </c>
      <c r="F250" s="73" t="s">
        <v>60</v>
      </c>
      <c r="G250" s="73" t="s">
        <v>79</v>
      </c>
      <c r="H250" s="75">
        <v>2580000</v>
      </c>
      <c r="I250" s="75">
        <v>1080029.1499999999</v>
      </c>
      <c r="J250" s="75">
        <v>41.86</v>
      </c>
    </row>
    <row r="251" spans="1:10" ht="38.25">
      <c r="A251" s="73" t="s">
        <v>289</v>
      </c>
      <c r="B251" s="73" t="s">
        <v>86</v>
      </c>
      <c r="C251" s="74" t="s">
        <v>87</v>
      </c>
      <c r="D251" s="73" t="s">
        <v>58</v>
      </c>
      <c r="E251" s="73" t="s">
        <v>84</v>
      </c>
      <c r="F251" s="73" t="s">
        <v>60</v>
      </c>
      <c r="G251" s="73" t="s">
        <v>79</v>
      </c>
      <c r="H251" s="75">
        <v>2160000</v>
      </c>
      <c r="I251" s="75">
        <v>2133333.33</v>
      </c>
      <c r="J251" s="75">
        <v>98.77</v>
      </c>
    </row>
    <row r="252" spans="1:10" ht="38.25">
      <c r="A252" s="73" t="s">
        <v>289</v>
      </c>
      <c r="B252" s="73" t="s">
        <v>86</v>
      </c>
      <c r="C252" s="74" t="s">
        <v>87</v>
      </c>
      <c r="D252" s="73" t="s">
        <v>58</v>
      </c>
      <c r="E252" s="73" t="s">
        <v>98</v>
      </c>
      <c r="F252" s="73" t="s">
        <v>60</v>
      </c>
      <c r="G252" s="73" t="s">
        <v>79</v>
      </c>
      <c r="H252" s="75">
        <v>121960000</v>
      </c>
      <c r="I252" s="75">
        <v>93302235</v>
      </c>
      <c r="J252" s="75">
        <v>76.5</v>
      </c>
    </row>
    <row r="253" spans="1:10" ht="38.25">
      <c r="A253" s="73" t="s">
        <v>289</v>
      </c>
      <c r="B253" s="73" t="s">
        <v>86</v>
      </c>
      <c r="C253" s="74" t="s">
        <v>87</v>
      </c>
      <c r="D253" s="73" t="s">
        <v>63</v>
      </c>
      <c r="E253" s="73" t="s">
        <v>64</v>
      </c>
      <c r="F253" s="73" t="s">
        <v>60</v>
      </c>
      <c r="G253" s="73" t="s">
        <v>79</v>
      </c>
      <c r="H253" s="75">
        <v>13498200</v>
      </c>
      <c r="I253" s="75">
        <v>7735000</v>
      </c>
      <c r="J253" s="75">
        <v>57.3</v>
      </c>
    </row>
    <row r="254" spans="1:10" ht="38.25">
      <c r="A254" s="73" t="s">
        <v>289</v>
      </c>
      <c r="B254" s="73" t="s">
        <v>86</v>
      </c>
      <c r="C254" s="74" t="s">
        <v>87</v>
      </c>
      <c r="D254" s="73" t="s">
        <v>102</v>
      </c>
      <c r="E254" s="73" t="s">
        <v>59</v>
      </c>
      <c r="F254" s="73" t="s">
        <v>60</v>
      </c>
      <c r="G254" s="73" t="s">
        <v>79</v>
      </c>
      <c r="H254" s="75">
        <v>38000</v>
      </c>
      <c r="I254" s="75">
        <v>14481.34</v>
      </c>
      <c r="J254" s="75">
        <v>38.11</v>
      </c>
    </row>
    <row r="255" spans="1:10" ht="25.5">
      <c r="A255" s="73" t="s">
        <v>289</v>
      </c>
      <c r="B255" s="73" t="s">
        <v>290</v>
      </c>
      <c r="C255" s="74" t="s">
        <v>291</v>
      </c>
      <c r="D255" s="73" t="s">
        <v>63</v>
      </c>
      <c r="E255" s="73" t="s">
        <v>64</v>
      </c>
      <c r="F255" s="73" t="s">
        <v>60</v>
      </c>
      <c r="G255" s="73" t="s">
        <v>79</v>
      </c>
      <c r="H255" s="75">
        <v>11417600</v>
      </c>
      <c r="I255" s="75">
        <v>5740000</v>
      </c>
      <c r="J255" s="75">
        <v>50.27</v>
      </c>
    </row>
    <row r="256" spans="1:10" ht="165.75">
      <c r="A256" s="73" t="s">
        <v>55</v>
      </c>
      <c r="B256" s="73" t="s">
        <v>292</v>
      </c>
      <c r="C256" s="76" t="s">
        <v>293</v>
      </c>
      <c r="D256" s="73" t="s">
        <v>227</v>
      </c>
      <c r="E256" s="73" t="s">
        <v>64</v>
      </c>
      <c r="F256" s="73" t="s">
        <v>60</v>
      </c>
      <c r="G256" s="73" t="s">
        <v>79</v>
      </c>
      <c r="H256" s="75">
        <v>6822700</v>
      </c>
      <c r="I256" s="75">
        <v>0</v>
      </c>
      <c r="J256" s="75">
        <v>0</v>
      </c>
    </row>
    <row r="257" spans="1:10" ht="38.25">
      <c r="A257" s="73" t="s">
        <v>55</v>
      </c>
      <c r="B257" s="73" t="s">
        <v>86</v>
      </c>
      <c r="C257" s="74" t="s">
        <v>87</v>
      </c>
      <c r="D257" s="73" t="s">
        <v>88</v>
      </c>
      <c r="E257" s="73" t="s">
        <v>89</v>
      </c>
      <c r="F257" s="73" t="s">
        <v>60</v>
      </c>
      <c r="G257" s="73" t="s">
        <v>79</v>
      </c>
      <c r="H257" s="75">
        <v>487518600</v>
      </c>
      <c r="I257" s="75">
        <v>209341602.97999999</v>
      </c>
      <c r="J257" s="75">
        <v>42.97</v>
      </c>
    </row>
    <row r="258" spans="1:10" ht="38.25">
      <c r="A258" s="73" t="s">
        <v>55</v>
      </c>
      <c r="B258" s="73" t="s">
        <v>86</v>
      </c>
      <c r="C258" s="74" t="s">
        <v>87</v>
      </c>
      <c r="D258" s="73" t="s">
        <v>90</v>
      </c>
      <c r="E258" s="73" t="s">
        <v>91</v>
      </c>
      <c r="F258" s="73" t="s">
        <v>60</v>
      </c>
      <c r="G258" s="73" t="s">
        <v>79</v>
      </c>
      <c r="H258" s="75">
        <v>3122800</v>
      </c>
      <c r="I258" s="75">
        <v>1297453.1499999999</v>
      </c>
      <c r="J258" s="75">
        <v>41.69</v>
      </c>
    </row>
    <row r="259" spans="1:10" ht="38.25">
      <c r="A259" s="73" t="s">
        <v>55</v>
      </c>
      <c r="B259" s="73" t="s">
        <v>86</v>
      </c>
      <c r="C259" s="74" t="s">
        <v>87</v>
      </c>
      <c r="D259" s="73" t="s">
        <v>92</v>
      </c>
      <c r="E259" s="73" t="s">
        <v>93</v>
      </c>
      <c r="F259" s="73" t="s">
        <v>60</v>
      </c>
      <c r="G259" s="73" t="s">
        <v>79</v>
      </c>
      <c r="H259" s="75">
        <v>145447640</v>
      </c>
      <c r="I259" s="75">
        <v>62115398.840000004</v>
      </c>
      <c r="J259" s="75">
        <v>42.99</v>
      </c>
    </row>
    <row r="260" spans="1:10" ht="38.25">
      <c r="A260" s="73" t="s">
        <v>55</v>
      </c>
      <c r="B260" s="73" t="s">
        <v>86</v>
      </c>
      <c r="C260" s="74" t="s">
        <v>87</v>
      </c>
      <c r="D260" s="73" t="s">
        <v>294</v>
      </c>
      <c r="E260" s="73" t="s">
        <v>96</v>
      </c>
      <c r="F260" s="73" t="s">
        <v>60</v>
      </c>
      <c r="G260" s="73" t="s">
        <v>79</v>
      </c>
      <c r="H260" s="75">
        <v>109000</v>
      </c>
      <c r="I260" s="75">
        <v>45565.7</v>
      </c>
      <c r="J260" s="75">
        <v>41.8</v>
      </c>
    </row>
    <row r="261" spans="1:10" ht="38.25">
      <c r="A261" s="73" t="s">
        <v>55</v>
      </c>
      <c r="B261" s="73" t="s">
        <v>86</v>
      </c>
      <c r="C261" s="74" t="s">
        <v>87</v>
      </c>
      <c r="D261" s="73" t="s">
        <v>294</v>
      </c>
      <c r="E261" s="73" t="s">
        <v>97</v>
      </c>
      <c r="F261" s="73" t="s">
        <v>60</v>
      </c>
      <c r="G261" s="73" t="s">
        <v>79</v>
      </c>
      <c r="H261" s="75">
        <v>8610000</v>
      </c>
      <c r="I261" s="75">
        <v>3612480.12</v>
      </c>
      <c r="J261" s="75">
        <v>41.96</v>
      </c>
    </row>
    <row r="262" spans="1:10" ht="38.25">
      <c r="A262" s="73" t="s">
        <v>55</v>
      </c>
      <c r="B262" s="73" t="s">
        <v>86</v>
      </c>
      <c r="C262" s="74" t="s">
        <v>87</v>
      </c>
      <c r="D262" s="73" t="s">
        <v>94</v>
      </c>
      <c r="E262" s="73" t="s">
        <v>95</v>
      </c>
      <c r="F262" s="73" t="s">
        <v>60</v>
      </c>
      <c r="G262" s="73" t="s">
        <v>79</v>
      </c>
      <c r="H262" s="75">
        <v>2536900</v>
      </c>
      <c r="I262" s="75">
        <v>943910.62</v>
      </c>
      <c r="J262" s="75">
        <v>37.21</v>
      </c>
    </row>
    <row r="263" spans="1:10" ht="38.25">
      <c r="A263" s="73" t="s">
        <v>55</v>
      </c>
      <c r="B263" s="73" t="s">
        <v>86</v>
      </c>
      <c r="C263" s="74" t="s">
        <v>87</v>
      </c>
      <c r="D263" s="73" t="s">
        <v>94</v>
      </c>
      <c r="E263" s="73" t="s">
        <v>96</v>
      </c>
      <c r="F263" s="73" t="s">
        <v>60</v>
      </c>
      <c r="G263" s="73" t="s">
        <v>79</v>
      </c>
      <c r="H263" s="75">
        <v>395800</v>
      </c>
      <c r="I263" s="75">
        <v>118706</v>
      </c>
      <c r="J263" s="75">
        <v>29.99</v>
      </c>
    </row>
    <row r="264" spans="1:10" ht="38.25">
      <c r="A264" s="73" t="s">
        <v>55</v>
      </c>
      <c r="B264" s="73" t="s">
        <v>86</v>
      </c>
      <c r="C264" s="74" t="s">
        <v>87</v>
      </c>
      <c r="D264" s="73" t="s">
        <v>94</v>
      </c>
      <c r="E264" s="73" t="s">
        <v>97</v>
      </c>
      <c r="F264" s="73" t="s">
        <v>60</v>
      </c>
      <c r="G264" s="73" t="s">
        <v>79</v>
      </c>
      <c r="H264" s="75">
        <v>3327600</v>
      </c>
      <c r="I264" s="75">
        <v>1081239.03</v>
      </c>
      <c r="J264" s="75">
        <v>32.49</v>
      </c>
    </row>
    <row r="265" spans="1:10" ht="38.25">
      <c r="A265" s="73" t="s">
        <v>55</v>
      </c>
      <c r="B265" s="73" t="s">
        <v>86</v>
      </c>
      <c r="C265" s="74" t="s">
        <v>87</v>
      </c>
      <c r="D265" s="73" t="s">
        <v>94</v>
      </c>
      <c r="E265" s="73" t="s">
        <v>84</v>
      </c>
      <c r="F265" s="73" t="s">
        <v>60</v>
      </c>
      <c r="G265" s="73" t="s">
        <v>79</v>
      </c>
      <c r="H265" s="75">
        <v>782100</v>
      </c>
      <c r="I265" s="75">
        <v>474005.23</v>
      </c>
      <c r="J265" s="75">
        <v>60.61</v>
      </c>
    </row>
    <row r="266" spans="1:10" ht="38.25">
      <c r="A266" s="73" t="s">
        <v>55</v>
      </c>
      <c r="B266" s="73" t="s">
        <v>86</v>
      </c>
      <c r="C266" s="74" t="s">
        <v>87</v>
      </c>
      <c r="D266" s="73" t="s">
        <v>94</v>
      </c>
      <c r="E266" s="73" t="s">
        <v>98</v>
      </c>
      <c r="F266" s="73" t="s">
        <v>60</v>
      </c>
      <c r="G266" s="73" t="s">
        <v>79</v>
      </c>
      <c r="H266" s="75">
        <v>847100</v>
      </c>
      <c r="I266" s="75">
        <v>455944.5</v>
      </c>
      <c r="J266" s="75">
        <v>53.82</v>
      </c>
    </row>
    <row r="267" spans="1:10" ht="38.25">
      <c r="A267" s="73" t="s">
        <v>55</v>
      </c>
      <c r="B267" s="73" t="s">
        <v>86</v>
      </c>
      <c r="C267" s="74" t="s">
        <v>87</v>
      </c>
      <c r="D267" s="73" t="s">
        <v>58</v>
      </c>
      <c r="E267" s="73" t="s">
        <v>95</v>
      </c>
      <c r="F267" s="73" t="s">
        <v>60</v>
      </c>
      <c r="G267" s="73" t="s">
        <v>79</v>
      </c>
      <c r="H267" s="75">
        <v>169500</v>
      </c>
      <c r="I267" s="75">
        <v>64757.87</v>
      </c>
      <c r="J267" s="75">
        <v>38.21</v>
      </c>
    </row>
    <row r="268" spans="1:10" ht="38.25">
      <c r="A268" s="73" t="s">
        <v>55</v>
      </c>
      <c r="B268" s="73" t="s">
        <v>86</v>
      </c>
      <c r="C268" s="74" t="s">
        <v>87</v>
      </c>
      <c r="D268" s="73" t="s">
        <v>58</v>
      </c>
      <c r="E268" s="73" t="s">
        <v>99</v>
      </c>
      <c r="F268" s="73" t="s">
        <v>60</v>
      </c>
      <c r="G268" s="73" t="s">
        <v>79</v>
      </c>
      <c r="H268" s="75">
        <v>24700</v>
      </c>
      <c r="I268" s="75">
        <v>0</v>
      </c>
      <c r="J268" s="75">
        <v>0</v>
      </c>
    </row>
    <row r="269" spans="1:10" ht="38.25">
      <c r="A269" s="73" t="s">
        <v>55</v>
      </c>
      <c r="B269" s="73" t="s">
        <v>86</v>
      </c>
      <c r="C269" s="74" t="s">
        <v>87</v>
      </c>
      <c r="D269" s="73" t="s">
        <v>58</v>
      </c>
      <c r="E269" s="73" t="s">
        <v>100</v>
      </c>
      <c r="F269" s="73" t="s">
        <v>60</v>
      </c>
      <c r="G269" s="73" t="s">
        <v>79</v>
      </c>
      <c r="H269" s="75">
        <v>17007300</v>
      </c>
      <c r="I269" s="75">
        <v>7029370.9800000004</v>
      </c>
      <c r="J269" s="75">
        <v>41.52</v>
      </c>
    </row>
    <row r="270" spans="1:10" ht="38.25">
      <c r="A270" s="73" t="s">
        <v>55</v>
      </c>
      <c r="B270" s="73" t="s">
        <v>86</v>
      </c>
      <c r="C270" s="74" t="s">
        <v>87</v>
      </c>
      <c r="D270" s="73" t="s">
        <v>58</v>
      </c>
      <c r="E270" s="73" t="s">
        <v>194</v>
      </c>
      <c r="F270" s="73" t="s">
        <v>60</v>
      </c>
      <c r="G270" s="73" t="s">
        <v>79</v>
      </c>
      <c r="H270" s="75">
        <v>1691800</v>
      </c>
      <c r="I270" s="75">
        <v>687864.48</v>
      </c>
      <c r="J270" s="75">
        <v>40.659999999999997</v>
      </c>
    </row>
    <row r="271" spans="1:10" ht="38.25">
      <c r="A271" s="73" t="s">
        <v>55</v>
      </c>
      <c r="B271" s="73" t="s">
        <v>86</v>
      </c>
      <c r="C271" s="74" t="s">
        <v>87</v>
      </c>
      <c r="D271" s="73" t="s">
        <v>58</v>
      </c>
      <c r="E271" s="73" t="s">
        <v>96</v>
      </c>
      <c r="F271" s="73" t="s">
        <v>60</v>
      </c>
      <c r="G271" s="73" t="s">
        <v>79</v>
      </c>
      <c r="H271" s="75">
        <v>14578800</v>
      </c>
      <c r="I271" s="75">
        <v>3357124.36</v>
      </c>
      <c r="J271" s="75">
        <v>23.06</v>
      </c>
    </row>
    <row r="272" spans="1:10" ht="38.25">
      <c r="A272" s="73" t="s">
        <v>55</v>
      </c>
      <c r="B272" s="73" t="s">
        <v>86</v>
      </c>
      <c r="C272" s="74" t="s">
        <v>87</v>
      </c>
      <c r="D272" s="73" t="s">
        <v>58</v>
      </c>
      <c r="E272" s="73" t="s">
        <v>97</v>
      </c>
      <c r="F272" s="73" t="s">
        <v>60</v>
      </c>
      <c r="G272" s="73" t="s">
        <v>79</v>
      </c>
      <c r="H272" s="75">
        <v>69801500</v>
      </c>
      <c r="I272" s="75">
        <v>43415872.920000002</v>
      </c>
      <c r="J272" s="75">
        <v>62.22</v>
      </c>
    </row>
    <row r="273" spans="1:10" ht="38.25">
      <c r="A273" s="73" t="s">
        <v>55</v>
      </c>
      <c r="B273" s="73" t="s">
        <v>86</v>
      </c>
      <c r="C273" s="74" t="s">
        <v>87</v>
      </c>
      <c r="D273" s="73" t="s">
        <v>58</v>
      </c>
      <c r="E273" s="73" t="s">
        <v>84</v>
      </c>
      <c r="F273" s="73" t="s">
        <v>60</v>
      </c>
      <c r="G273" s="73" t="s">
        <v>79</v>
      </c>
      <c r="H273" s="75">
        <v>14106900</v>
      </c>
      <c r="I273" s="75">
        <v>1781698.09</v>
      </c>
      <c r="J273" s="75">
        <v>12.63</v>
      </c>
    </row>
    <row r="274" spans="1:10" ht="38.25">
      <c r="A274" s="73" t="s">
        <v>55</v>
      </c>
      <c r="B274" s="73" t="s">
        <v>86</v>
      </c>
      <c r="C274" s="74" t="s">
        <v>87</v>
      </c>
      <c r="D274" s="73" t="s">
        <v>58</v>
      </c>
      <c r="E274" s="73" t="s">
        <v>98</v>
      </c>
      <c r="F274" s="73" t="s">
        <v>60</v>
      </c>
      <c r="G274" s="73" t="s">
        <v>79</v>
      </c>
      <c r="H274" s="75">
        <v>39865100</v>
      </c>
      <c r="I274" s="75">
        <v>17408173.41</v>
      </c>
      <c r="J274" s="75">
        <v>43.68</v>
      </c>
    </row>
    <row r="275" spans="1:10" ht="38.25">
      <c r="A275" s="73" t="s">
        <v>55</v>
      </c>
      <c r="B275" s="73" t="s">
        <v>86</v>
      </c>
      <c r="C275" s="74" t="s">
        <v>87</v>
      </c>
      <c r="D275" s="73" t="s">
        <v>101</v>
      </c>
      <c r="E275" s="73" t="s">
        <v>59</v>
      </c>
      <c r="F275" s="73" t="s">
        <v>60</v>
      </c>
      <c r="G275" s="73" t="s">
        <v>79</v>
      </c>
      <c r="H275" s="75">
        <v>107450</v>
      </c>
      <c r="I275" s="75">
        <v>67591</v>
      </c>
      <c r="J275" s="75">
        <v>62.9</v>
      </c>
    </row>
    <row r="276" spans="1:10" ht="38.25">
      <c r="A276" s="73" t="s">
        <v>55</v>
      </c>
      <c r="B276" s="73" t="s">
        <v>86</v>
      </c>
      <c r="C276" s="74" t="s">
        <v>87</v>
      </c>
      <c r="D276" s="73" t="s">
        <v>102</v>
      </c>
      <c r="E276" s="73" t="s">
        <v>59</v>
      </c>
      <c r="F276" s="73" t="s">
        <v>60</v>
      </c>
      <c r="G276" s="73" t="s">
        <v>79</v>
      </c>
      <c r="H276" s="75">
        <v>166000</v>
      </c>
      <c r="I276" s="75">
        <v>40555.919999999998</v>
      </c>
      <c r="J276" s="75">
        <v>24.43</v>
      </c>
    </row>
    <row r="277" spans="1:10" ht="38.25">
      <c r="A277" s="73" t="s">
        <v>55</v>
      </c>
      <c r="B277" s="73" t="s">
        <v>86</v>
      </c>
      <c r="C277" s="74" t="s">
        <v>87</v>
      </c>
      <c r="D277" s="73" t="s">
        <v>103</v>
      </c>
      <c r="E277" s="73" t="s">
        <v>59</v>
      </c>
      <c r="F277" s="73" t="s">
        <v>60</v>
      </c>
      <c r="G277" s="73" t="s">
        <v>79</v>
      </c>
      <c r="H277" s="75">
        <v>60350</v>
      </c>
      <c r="I277" s="75">
        <v>56689.760000000002</v>
      </c>
      <c r="J277" s="75">
        <v>93.93</v>
      </c>
    </row>
    <row r="278" spans="1:10" ht="38.25">
      <c r="A278" s="73" t="s">
        <v>55</v>
      </c>
      <c r="B278" s="73" t="s">
        <v>107</v>
      </c>
      <c r="C278" s="74" t="s">
        <v>108</v>
      </c>
      <c r="D278" s="73" t="s">
        <v>109</v>
      </c>
      <c r="E278" s="73" t="s">
        <v>110</v>
      </c>
      <c r="F278" s="73" t="s">
        <v>60</v>
      </c>
      <c r="G278" s="73" t="s">
        <v>295</v>
      </c>
      <c r="H278" s="75">
        <v>12595300</v>
      </c>
      <c r="I278" s="75">
        <v>6297660</v>
      </c>
      <c r="J278" s="75">
        <v>50</v>
      </c>
    </row>
    <row r="279" spans="1:10" ht="51">
      <c r="A279" s="73" t="s">
        <v>55</v>
      </c>
      <c r="B279" s="73" t="s">
        <v>56</v>
      </c>
      <c r="C279" s="74" t="s">
        <v>57</v>
      </c>
      <c r="D279" s="73" t="s">
        <v>58</v>
      </c>
      <c r="E279" s="73" t="s">
        <v>97</v>
      </c>
      <c r="F279" s="73" t="s">
        <v>60</v>
      </c>
      <c r="G279" s="73" t="s">
        <v>79</v>
      </c>
      <c r="H279" s="75">
        <v>1000000</v>
      </c>
      <c r="I279" s="75">
        <v>1000000</v>
      </c>
      <c r="J279" s="75">
        <v>100</v>
      </c>
    </row>
    <row r="280" spans="1:10" ht="51">
      <c r="A280" s="73" t="s">
        <v>55</v>
      </c>
      <c r="B280" s="73" t="s">
        <v>56</v>
      </c>
      <c r="C280" s="74" t="s">
        <v>57</v>
      </c>
      <c r="D280" s="73" t="s">
        <v>58</v>
      </c>
      <c r="E280" s="73" t="s">
        <v>59</v>
      </c>
      <c r="F280" s="73" t="s">
        <v>60</v>
      </c>
      <c r="G280" s="73" t="s">
        <v>61</v>
      </c>
      <c r="H280" s="75">
        <v>160000</v>
      </c>
      <c r="I280" s="75">
        <v>160000</v>
      </c>
      <c r="J280" s="75">
        <v>100</v>
      </c>
    </row>
    <row r="281" spans="1:10" ht="38.25">
      <c r="A281" s="73" t="s">
        <v>55</v>
      </c>
      <c r="B281" s="73" t="s">
        <v>62</v>
      </c>
      <c r="C281" s="74" t="s">
        <v>7</v>
      </c>
      <c r="D281" s="73" t="s">
        <v>63</v>
      </c>
      <c r="E281" s="73" t="s">
        <v>64</v>
      </c>
      <c r="F281" s="73" t="s">
        <v>60</v>
      </c>
      <c r="G281" s="73" t="s">
        <v>61</v>
      </c>
      <c r="H281" s="75">
        <v>48025000</v>
      </c>
      <c r="I281" s="75">
        <v>8595345</v>
      </c>
      <c r="J281" s="75">
        <v>18.100000000000001</v>
      </c>
    </row>
    <row r="282" spans="1:10" ht="38.25">
      <c r="A282" s="73" t="s">
        <v>55</v>
      </c>
      <c r="B282" s="73" t="s">
        <v>65</v>
      </c>
      <c r="C282" s="74" t="s">
        <v>66</v>
      </c>
      <c r="D282" s="73" t="s">
        <v>63</v>
      </c>
      <c r="E282" s="73" t="s">
        <v>64</v>
      </c>
      <c r="F282" s="73" t="s">
        <v>60</v>
      </c>
      <c r="G282" s="73" t="s">
        <v>79</v>
      </c>
      <c r="H282" s="75">
        <v>0</v>
      </c>
      <c r="I282" s="75">
        <v>2070000</v>
      </c>
      <c r="J282" s="75">
        <v>0</v>
      </c>
    </row>
    <row r="283" spans="1:10" ht="38.25">
      <c r="A283" s="73" t="s">
        <v>55</v>
      </c>
      <c r="B283" s="73" t="s">
        <v>65</v>
      </c>
      <c r="C283" s="74" t="s">
        <v>66</v>
      </c>
      <c r="D283" s="73" t="s">
        <v>63</v>
      </c>
      <c r="E283" s="73" t="s">
        <v>64</v>
      </c>
      <c r="F283" s="73" t="s">
        <v>60</v>
      </c>
      <c r="G283" s="73" t="s">
        <v>61</v>
      </c>
      <c r="H283" s="75">
        <v>10350000</v>
      </c>
      <c r="I283" s="75">
        <v>2415000</v>
      </c>
      <c r="J283" s="75">
        <v>23.33</v>
      </c>
    </row>
    <row r="284" spans="1:10" ht="51">
      <c r="A284" s="73" t="s">
        <v>55</v>
      </c>
      <c r="B284" s="73" t="s">
        <v>67</v>
      </c>
      <c r="C284" s="74" t="s">
        <v>6</v>
      </c>
      <c r="D284" s="73" t="s">
        <v>63</v>
      </c>
      <c r="E284" s="73" t="s">
        <v>64</v>
      </c>
      <c r="F284" s="73" t="s">
        <v>60</v>
      </c>
      <c r="G284" s="73" t="s">
        <v>61</v>
      </c>
      <c r="H284" s="75">
        <v>55800000</v>
      </c>
      <c r="I284" s="75">
        <v>39840000</v>
      </c>
      <c r="J284" s="75">
        <v>72.150000000000006</v>
      </c>
    </row>
    <row r="285" spans="1:10" ht="89.25">
      <c r="A285" s="73" t="s">
        <v>55</v>
      </c>
      <c r="B285" s="73" t="s">
        <v>68</v>
      </c>
      <c r="C285" s="74" t="s">
        <v>5</v>
      </c>
      <c r="D285" s="73" t="s">
        <v>63</v>
      </c>
      <c r="E285" s="73" t="s">
        <v>64</v>
      </c>
      <c r="F285" s="73" t="s">
        <v>60</v>
      </c>
      <c r="G285" s="73" t="s">
        <v>61</v>
      </c>
      <c r="H285" s="75">
        <v>8625000</v>
      </c>
      <c r="I285" s="75">
        <v>60000</v>
      </c>
      <c r="J285" s="75">
        <v>0.7</v>
      </c>
    </row>
    <row r="286" spans="1:10" ht="25.5">
      <c r="A286" s="73" t="s">
        <v>55</v>
      </c>
      <c r="B286" s="73" t="s">
        <v>69</v>
      </c>
      <c r="C286" s="74" t="s">
        <v>8</v>
      </c>
      <c r="D286" s="73" t="s">
        <v>63</v>
      </c>
      <c r="E286" s="73" t="s">
        <v>64</v>
      </c>
      <c r="F286" s="73" t="s">
        <v>60</v>
      </c>
      <c r="G286" s="73" t="s">
        <v>61</v>
      </c>
      <c r="H286" s="75">
        <v>72000000</v>
      </c>
      <c r="I286" s="75">
        <v>5400000</v>
      </c>
      <c r="J286" s="75">
        <v>7.5</v>
      </c>
    </row>
    <row r="287" spans="1:10" ht="25.5">
      <c r="A287" s="73" t="s">
        <v>55</v>
      </c>
      <c r="B287" s="73" t="s">
        <v>70</v>
      </c>
      <c r="C287" s="74" t="s">
        <v>8</v>
      </c>
      <c r="D287" s="73" t="s">
        <v>63</v>
      </c>
      <c r="E287" s="73" t="s">
        <v>64</v>
      </c>
      <c r="F287" s="73" t="s">
        <v>60</v>
      </c>
      <c r="G287" s="73" t="s">
        <v>61</v>
      </c>
      <c r="H287" s="75">
        <v>48000000</v>
      </c>
      <c r="I287" s="75">
        <v>3600000</v>
      </c>
      <c r="J287" s="75">
        <v>7.5</v>
      </c>
    </row>
    <row r="288" spans="1:10" ht="89.25">
      <c r="A288" s="73" t="s">
        <v>55</v>
      </c>
      <c r="B288" s="73" t="s">
        <v>296</v>
      </c>
      <c r="C288" s="74" t="s">
        <v>297</v>
      </c>
      <c r="D288" s="73" t="s">
        <v>298</v>
      </c>
      <c r="E288" s="73" t="s">
        <v>299</v>
      </c>
      <c r="F288" s="73" t="s">
        <v>60</v>
      </c>
      <c r="G288" s="73" t="s">
        <v>79</v>
      </c>
      <c r="H288" s="75">
        <v>5152851690</v>
      </c>
      <c r="I288" s="75">
        <v>2576425845</v>
      </c>
      <c r="J288" s="75">
        <v>50</v>
      </c>
    </row>
    <row r="289" spans="1:10" ht="153">
      <c r="A289" s="73" t="s">
        <v>55</v>
      </c>
      <c r="B289" s="73" t="s">
        <v>300</v>
      </c>
      <c r="C289" s="76" t="s">
        <v>301</v>
      </c>
      <c r="D289" s="73" t="s">
        <v>302</v>
      </c>
      <c r="E289" s="73" t="s">
        <v>299</v>
      </c>
      <c r="F289" s="73" t="s">
        <v>60</v>
      </c>
      <c r="G289" s="73" t="s">
        <v>79</v>
      </c>
      <c r="H289" s="75">
        <v>2437308000</v>
      </c>
      <c r="I289" s="75">
        <v>1421763000</v>
      </c>
      <c r="J289" s="75">
        <v>58.33</v>
      </c>
    </row>
    <row r="290" spans="1:10" ht="89.25">
      <c r="A290" s="73" t="s">
        <v>55</v>
      </c>
      <c r="B290" s="73" t="s">
        <v>303</v>
      </c>
      <c r="C290" s="74" t="s">
        <v>304</v>
      </c>
      <c r="D290" s="73" t="s">
        <v>302</v>
      </c>
      <c r="E290" s="73" t="s">
        <v>299</v>
      </c>
      <c r="F290" s="73" t="s">
        <v>60</v>
      </c>
      <c r="G290" s="73" t="s">
        <v>79</v>
      </c>
      <c r="H290" s="75">
        <v>19200000</v>
      </c>
      <c r="I290" s="75">
        <v>0</v>
      </c>
      <c r="J290" s="75">
        <v>0</v>
      </c>
    </row>
    <row r="291" spans="1:10">
      <c r="A291" s="77" t="s">
        <v>71</v>
      </c>
      <c r="B291" s="78"/>
      <c r="C291" s="79"/>
      <c r="D291" s="78"/>
      <c r="E291" s="78"/>
      <c r="F291" s="78"/>
      <c r="G291" s="78"/>
      <c r="H291" s="80">
        <v>17723588990</v>
      </c>
      <c r="I291" s="80">
        <v>7934838376.8999996</v>
      </c>
      <c r="J291" s="80">
        <v>11838.07</v>
      </c>
    </row>
  </sheetData>
  <mergeCells count="6">
    <mergeCell ref="A10:G10"/>
    <mergeCell ref="A1:F1"/>
    <mergeCell ref="A6:H6"/>
    <mergeCell ref="A7:G7"/>
    <mergeCell ref="A8:G8"/>
    <mergeCell ref="A9:J9"/>
  </mergeCells>
  <phoneticPr fontId="48" type="noConversion"/>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sheetPr>
    <pageSetUpPr fitToPage="1"/>
  </sheetPr>
  <dimension ref="A1:H157"/>
  <sheetViews>
    <sheetView workbookViewId="0">
      <selection activeCell="J25" sqref="J25"/>
    </sheetView>
  </sheetViews>
  <sheetFormatPr defaultColWidth="15" defaultRowHeight="12.75"/>
  <cols>
    <col min="1" max="1" width="7.7109375" style="66" customWidth="1"/>
    <col min="2" max="2" width="7.5703125" style="66" customWidth="1"/>
    <col min="3" max="3" width="15" style="66" customWidth="1"/>
    <col min="4" max="4" width="44.5703125" style="89" customWidth="1"/>
    <col min="5" max="5" width="7.85546875" style="66" customWidth="1"/>
    <col min="6" max="6" width="7.7109375" style="66" customWidth="1"/>
    <col min="7" max="7" width="12.5703125" style="66" customWidth="1"/>
    <col min="8" max="8" width="12.28515625" style="66" customWidth="1"/>
    <col min="9" max="253" width="9.140625" style="66" customWidth="1"/>
    <col min="254" max="254" width="7.7109375" style="66" customWidth="1"/>
    <col min="255" max="255" width="7.5703125" style="66" customWidth="1"/>
    <col min="256" max="16384" width="15" style="66"/>
  </cols>
  <sheetData>
    <row r="1" spans="1:8">
      <c r="A1" s="189" t="s">
        <v>36</v>
      </c>
      <c r="B1" s="189"/>
      <c r="C1" s="189"/>
      <c r="D1" s="189"/>
      <c r="E1" s="189"/>
      <c r="F1" s="189"/>
      <c r="G1" s="65"/>
      <c r="H1" s="65"/>
    </row>
    <row r="2" spans="1:8" ht="5.25" customHeight="1">
      <c r="A2" s="65" t="s">
        <v>37</v>
      </c>
      <c r="B2" s="65"/>
      <c r="C2" s="65"/>
      <c r="D2" s="88"/>
      <c r="E2" s="65"/>
      <c r="F2" s="65"/>
      <c r="G2" s="65"/>
      <c r="H2" s="65"/>
    </row>
    <row r="3" spans="1:8" hidden="1">
      <c r="A3" s="67"/>
    </row>
    <row r="4" spans="1:8">
      <c r="A4" s="67" t="s">
        <v>305</v>
      </c>
      <c r="E4" s="68"/>
      <c r="G4" s="68"/>
      <c r="H4" s="68"/>
    </row>
    <row r="5" spans="1:8">
      <c r="A5" s="65" t="s">
        <v>306</v>
      </c>
      <c r="B5" s="65"/>
      <c r="C5" s="65"/>
      <c r="D5" s="88"/>
      <c r="E5" s="65"/>
      <c r="F5" s="65"/>
      <c r="G5" s="65"/>
      <c r="H5" s="65"/>
    </row>
    <row r="6" spans="1:8" ht="0.75" customHeight="1">
      <c r="A6" s="188"/>
      <c r="B6" s="188"/>
      <c r="C6" s="188"/>
      <c r="D6" s="188"/>
      <c r="E6" s="188"/>
      <c r="F6" s="188"/>
      <c r="G6" s="188"/>
      <c r="H6" s="188"/>
    </row>
    <row r="7" spans="1:8">
      <c r="A7" s="188" t="s">
        <v>40</v>
      </c>
      <c r="B7" s="188"/>
      <c r="C7" s="188"/>
      <c r="D7" s="188"/>
      <c r="E7" s="188"/>
      <c r="F7" s="188"/>
      <c r="G7" s="188"/>
    </row>
    <row r="8" spans="1:8">
      <c r="A8" s="188" t="s">
        <v>41</v>
      </c>
      <c r="B8" s="188"/>
      <c r="C8" s="188"/>
      <c r="D8" s="188"/>
      <c r="E8" s="188"/>
      <c r="F8" s="188"/>
      <c r="G8" s="188"/>
    </row>
    <row r="9" spans="1:8" ht="15.75" customHeight="1">
      <c r="A9" s="196" t="s">
        <v>42</v>
      </c>
      <c r="B9" s="197"/>
      <c r="C9" s="197"/>
      <c r="D9" s="197"/>
      <c r="E9" s="197"/>
      <c r="F9" s="197"/>
      <c r="G9" s="197"/>
    </row>
    <row r="10" spans="1:8">
      <c r="A10" s="188" t="s">
        <v>307</v>
      </c>
      <c r="B10" s="188"/>
      <c r="C10" s="188"/>
      <c r="D10" s="188"/>
      <c r="E10" s="188"/>
      <c r="F10" s="188"/>
      <c r="G10" s="188"/>
    </row>
    <row r="11" spans="1:8" hidden="1">
      <c r="A11" s="188"/>
      <c r="B11" s="188"/>
      <c r="C11" s="188"/>
      <c r="D11" s="188"/>
      <c r="E11" s="188"/>
      <c r="F11" s="188"/>
      <c r="G11" s="188"/>
    </row>
    <row r="12" spans="1:8" ht="25.5">
      <c r="A12" s="70" t="s">
        <v>308</v>
      </c>
      <c r="B12" s="70"/>
      <c r="C12" s="70"/>
      <c r="D12" s="90"/>
      <c r="E12" s="70"/>
      <c r="F12" s="70"/>
      <c r="G12" s="70"/>
      <c r="H12" s="70"/>
    </row>
    <row r="13" spans="1:8" ht="0.75" customHeight="1">
      <c r="A13" s="70"/>
      <c r="B13" s="70"/>
      <c r="C13" s="70"/>
      <c r="D13" s="90"/>
      <c r="E13" s="70"/>
      <c r="F13" s="70"/>
      <c r="G13" s="70"/>
      <c r="H13" s="70"/>
    </row>
    <row r="14" spans="1:8" ht="38.25">
      <c r="A14" s="81" t="s">
        <v>50</v>
      </c>
      <c r="B14" s="81" t="s">
        <v>45</v>
      </c>
      <c r="C14" s="81" t="s">
        <v>46</v>
      </c>
      <c r="D14" s="81" t="s">
        <v>47</v>
      </c>
      <c r="E14" s="81" t="s">
        <v>48</v>
      </c>
      <c r="F14" s="81" t="s">
        <v>49</v>
      </c>
      <c r="G14" s="81" t="s">
        <v>52</v>
      </c>
      <c r="H14" s="81" t="s">
        <v>53</v>
      </c>
    </row>
    <row r="15" spans="1:8" ht="15.75">
      <c r="A15" s="82" t="s">
        <v>187</v>
      </c>
      <c r="B15" s="82" t="s">
        <v>85</v>
      </c>
      <c r="C15" s="82" t="s">
        <v>189</v>
      </c>
      <c r="D15" s="83" t="s">
        <v>190</v>
      </c>
      <c r="E15" s="82" t="s">
        <v>191</v>
      </c>
      <c r="F15" s="82" t="s">
        <v>94</v>
      </c>
      <c r="G15" s="84">
        <v>1072.5740000000001</v>
      </c>
      <c r="H15" s="84">
        <v>1.962</v>
      </c>
    </row>
    <row r="16" spans="1:8" ht="15.75">
      <c r="A16" s="82" t="s">
        <v>60</v>
      </c>
      <c r="B16" s="82" t="s">
        <v>80</v>
      </c>
      <c r="C16" s="82" t="s">
        <v>81</v>
      </c>
      <c r="D16" s="83" t="s">
        <v>82</v>
      </c>
      <c r="E16" s="82" t="s">
        <v>83</v>
      </c>
      <c r="F16" s="82" t="s">
        <v>84</v>
      </c>
      <c r="G16" s="84">
        <v>73</v>
      </c>
      <c r="H16" s="84">
        <v>0</v>
      </c>
    </row>
    <row r="17" spans="1:8" ht="89.25">
      <c r="A17" s="82" t="s">
        <v>60</v>
      </c>
      <c r="B17" s="82" t="s">
        <v>85</v>
      </c>
      <c r="C17" s="82" t="s">
        <v>143</v>
      </c>
      <c r="D17" s="85" t="s">
        <v>9</v>
      </c>
      <c r="E17" s="82" t="s">
        <v>58</v>
      </c>
      <c r="F17" s="82" t="s">
        <v>97</v>
      </c>
      <c r="G17" s="84">
        <v>31.667000000000002</v>
      </c>
      <c r="H17" s="84">
        <v>18.666</v>
      </c>
    </row>
    <row r="18" spans="1:8" ht="38.25">
      <c r="A18" s="82" t="s">
        <v>60</v>
      </c>
      <c r="B18" s="82" t="s">
        <v>85</v>
      </c>
      <c r="C18" s="82" t="s">
        <v>164</v>
      </c>
      <c r="D18" s="83" t="s">
        <v>135</v>
      </c>
      <c r="E18" s="82" t="s">
        <v>58</v>
      </c>
      <c r="F18" s="82" t="s">
        <v>84</v>
      </c>
      <c r="G18" s="84">
        <v>34.200000000000003</v>
      </c>
      <c r="H18" s="84">
        <v>0</v>
      </c>
    </row>
    <row r="19" spans="1:8" ht="51">
      <c r="A19" s="82" t="s">
        <v>60</v>
      </c>
      <c r="B19" s="82" t="s">
        <v>192</v>
      </c>
      <c r="C19" s="82" t="s">
        <v>221</v>
      </c>
      <c r="D19" s="83" t="s">
        <v>222</v>
      </c>
      <c r="E19" s="82" t="s">
        <v>58</v>
      </c>
      <c r="F19" s="82" t="s">
        <v>97</v>
      </c>
      <c r="G19" s="84">
        <v>1.32</v>
      </c>
      <c r="H19" s="84">
        <v>0</v>
      </c>
    </row>
    <row r="20" spans="1:8" ht="76.5">
      <c r="A20" s="82" t="s">
        <v>60</v>
      </c>
      <c r="B20" s="82" t="s">
        <v>192</v>
      </c>
      <c r="C20" s="82" t="s">
        <v>230</v>
      </c>
      <c r="D20" s="83" t="s">
        <v>231</v>
      </c>
      <c r="E20" s="82" t="s">
        <v>227</v>
      </c>
      <c r="F20" s="82" t="s">
        <v>64</v>
      </c>
      <c r="G20" s="84">
        <v>594.27800000000002</v>
      </c>
      <c r="H20" s="84">
        <v>415.39800000000002</v>
      </c>
    </row>
    <row r="21" spans="1:8" ht="38.25">
      <c r="A21" s="82" t="s">
        <v>60</v>
      </c>
      <c r="B21" s="82" t="s">
        <v>55</v>
      </c>
      <c r="C21" s="82" t="s">
        <v>56</v>
      </c>
      <c r="D21" s="83" t="s">
        <v>57</v>
      </c>
      <c r="E21" s="82" t="s">
        <v>58</v>
      </c>
      <c r="F21" s="82" t="s">
        <v>59</v>
      </c>
      <c r="G21" s="84">
        <v>0.16</v>
      </c>
      <c r="H21" s="84">
        <v>0.16</v>
      </c>
    </row>
    <row r="22" spans="1:8" ht="25.5">
      <c r="A22" s="82" t="s">
        <v>60</v>
      </c>
      <c r="B22" s="82" t="s">
        <v>55</v>
      </c>
      <c r="C22" s="82" t="s">
        <v>62</v>
      </c>
      <c r="D22" s="83" t="s">
        <v>7</v>
      </c>
      <c r="E22" s="82" t="s">
        <v>63</v>
      </c>
      <c r="F22" s="82" t="s">
        <v>64</v>
      </c>
      <c r="G22" s="84">
        <v>48.024999999999999</v>
      </c>
      <c r="H22" s="84">
        <v>8.5950000000000006</v>
      </c>
    </row>
    <row r="23" spans="1:8" ht="25.5">
      <c r="A23" s="82" t="s">
        <v>60</v>
      </c>
      <c r="B23" s="82" t="s">
        <v>55</v>
      </c>
      <c r="C23" s="82" t="s">
        <v>65</v>
      </c>
      <c r="D23" s="83" t="s">
        <v>66</v>
      </c>
      <c r="E23" s="82" t="s">
        <v>63</v>
      </c>
      <c r="F23" s="82" t="s">
        <v>64</v>
      </c>
      <c r="G23" s="84">
        <v>10.35</v>
      </c>
      <c r="H23" s="84">
        <v>4.4850000000000003</v>
      </c>
    </row>
    <row r="24" spans="1:8" ht="38.25">
      <c r="A24" s="82" t="s">
        <v>60</v>
      </c>
      <c r="B24" s="82" t="s">
        <v>55</v>
      </c>
      <c r="C24" s="82" t="s">
        <v>67</v>
      </c>
      <c r="D24" s="83" t="s">
        <v>6</v>
      </c>
      <c r="E24" s="82" t="s">
        <v>63</v>
      </c>
      <c r="F24" s="82" t="s">
        <v>64</v>
      </c>
      <c r="G24" s="84">
        <v>55.8</v>
      </c>
      <c r="H24" s="84">
        <v>39.840000000000003</v>
      </c>
    </row>
    <row r="25" spans="1:8" ht="63.75">
      <c r="A25" s="82" t="s">
        <v>60</v>
      </c>
      <c r="B25" s="82" t="s">
        <v>55</v>
      </c>
      <c r="C25" s="82" t="s">
        <v>68</v>
      </c>
      <c r="D25" s="83" t="s">
        <v>5</v>
      </c>
      <c r="E25" s="82" t="s">
        <v>63</v>
      </c>
      <c r="F25" s="82" t="s">
        <v>64</v>
      </c>
      <c r="G25" s="84">
        <v>8.625</v>
      </c>
      <c r="H25" s="84">
        <v>0.06</v>
      </c>
    </row>
    <row r="26" spans="1:8" ht="25.5">
      <c r="A26" s="82" t="s">
        <v>60</v>
      </c>
      <c r="B26" s="82" t="s">
        <v>55</v>
      </c>
      <c r="C26" s="82" t="s">
        <v>70</v>
      </c>
      <c r="D26" s="83" t="s">
        <v>8</v>
      </c>
      <c r="E26" s="82" t="s">
        <v>63</v>
      </c>
      <c r="F26" s="82" t="s">
        <v>64</v>
      </c>
      <c r="G26" s="84">
        <v>48</v>
      </c>
      <c r="H26" s="84">
        <v>3.6</v>
      </c>
    </row>
    <row r="27" spans="1:8" ht="24" customHeight="1">
      <c r="A27" s="86" t="s">
        <v>71</v>
      </c>
      <c r="B27" s="86"/>
      <c r="C27" s="86"/>
      <c r="D27" s="86"/>
      <c r="E27" s="86"/>
      <c r="F27" s="86"/>
      <c r="G27" s="87">
        <f>SUM(G15:G26)</f>
        <v>1977.999</v>
      </c>
      <c r="H27" s="87">
        <f>SUM(H15:H26)</f>
        <v>492.76600000000013</v>
      </c>
    </row>
    <row r="28" spans="1:8" ht="12.75" customHeight="1"/>
    <row r="29" spans="1:8" ht="18.75" customHeight="1">
      <c r="A29" s="91"/>
      <c r="B29" s="91"/>
      <c r="C29" s="91"/>
      <c r="D29" s="92"/>
      <c r="E29" s="91"/>
      <c r="F29" s="91"/>
      <c r="G29" s="84">
        <v>80.48</v>
      </c>
      <c r="H29" s="84">
        <v>8.35</v>
      </c>
    </row>
    <row r="30" spans="1:8" ht="18.75" customHeight="1">
      <c r="A30" s="91"/>
      <c r="B30" s="91"/>
      <c r="C30" s="91"/>
      <c r="D30" s="92"/>
      <c r="E30" s="91"/>
      <c r="F30" s="91"/>
      <c r="G30" s="84">
        <v>1.1599999999999999</v>
      </c>
      <c r="H30" s="84">
        <v>1.1599999999999999</v>
      </c>
    </row>
    <row r="31" spans="1:8" ht="12.75" customHeight="1"/>
    <row r="32" spans="1:8" s="93" customFormat="1" ht="19.5" customHeight="1">
      <c r="A32" s="193" t="s">
        <v>309</v>
      </c>
      <c r="B32" s="194"/>
      <c r="C32" s="194"/>
      <c r="D32" s="194"/>
      <c r="E32" s="194"/>
      <c r="F32" s="195"/>
      <c r="G32" s="87">
        <f>+G29+G27+G30</f>
        <v>2059.6389999999997</v>
      </c>
      <c r="H32" s="87">
        <f>+H29+H27+H30</f>
        <v>502.27600000000018</v>
      </c>
    </row>
    <row r="33" spans="1:8" ht="12.75" customHeight="1"/>
    <row r="34" spans="1:8" ht="12.75" customHeight="1">
      <c r="A34" s="91"/>
      <c r="B34" s="91"/>
      <c r="C34" s="91"/>
      <c r="D34" s="92"/>
      <c r="E34" s="91"/>
      <c r="F34" s="91" t="s">
        <v>311</v>
      </c>
      <c r="G34" s="84">
        <v>72</v>
      </c>
      <c r="H34" s="84">
        <v>0</v>
      </c>
    </row>
    <row r="35" spans="1:8" ht="12.75" customHeight="1"/>
    <row r="36" spans="1:8" ht="21" customHeight="1">
      <c r="A36" s="193" t="s">
        <v>309</v>
      </c>
      <c r="B36" s="194"/>
      <c r="C36" s="194"/>
      <c r="D36" s="194"/>
      <c r="E36" s="194"/>
      <c r="F36" s="195"/>
      <c r="G36" s="87">
        <f>+G34+G32</f>
        <v>2131.6389999999997</v>
      </c>
      <c r="H36" s="87">
        <f>+H34+H32</f>
        <v>502.27600000000018</v>
      </c>
    </row>
    <row r="37" spans="1:8" ht="12.75" customHeight="1"/>
    <row r="38" spans="1:8" ht="12.75" customHeight="1"/>
    <row r="39" spans="1:8" ht="12.75" customHeight="1"/>
    <row r="40" spans="1:8" ht="12.75" customHeight="1"/>
    <row r="41" spans="1:8" ht="12.75" customHeight="1"/>
    <row r="42" spans="1:8" ht="12.75" customHeight="1"/>
    <row r="43" spans="1:8" ht="12.75" customHeight="1"/>
    <row r="44" spans="1:8" ht="12.75" customHeight="1"/>
    <row r="45" spans="1:8" ht="12.75" customHeight="1"/>
    <row r="46" spans="1:8" ht="12.75" customHeight="1"/>
    <row r="47" spans="1:8" ht="12.75" customHeight="1"/>
    <row r="48" spans="1: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sheetData>
  <mergeCells count="9">
    <mergeCell ref="A11:G11"/>
    <mergeCell ref="A32:F32"/>
    <mergeCell ref="A36:F36"/>
    <mergeCell ref="A1:F1"/>
    <mergeCell ref="A6:H6"/>
    <mergeCell ref="A7:G7"/>
    <mergeCell ref="A8:G8"/>
    <mergeCell ref="A9:G9"/>
    <mergeCell ref="A10:G10"/>
  </mergeCells>
  <phoneticPr fontId="48" type="noConversion"/>
  <pageMargins left="0.51181102362204722" right="0" top="0.39370078740157483" bottom="0.19685039370078741" header="0" footer="0"/>
  <pageSetup paperSize="9" scale="83" fitToHeight="0"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Приложение 1</vt:lpstr>
      <vt:lpstr>Лист1</vt:lpstr>
      <vt:lpstr>Лист2</vt:lpstr>
      <vt:lpstr>Лист3</vt:lpstr>
      <vt:lpstr>'Приложение 1'!Print_Area</vt:lpstr>
      <vt:lpstr>'Приложение 1'!Print_Titles</vt:lpstr>
    </vt:vector>
  </TitlesOfParts>
  <Company>SPecialiST RePack</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Наталья Николаевна ФАДЕЕВА</dc:creator>
  <cp:lastModifiedBy>nachdet.lokz</cp:lastModifiedBy>
  <cp:lastPrinted>2017-03-21T07:10:19Z</cp:lastPrinted>
  <dcterms:created xsi:type="dcterms:W3CDTF">2015-01-28T07:36:22Z</dcterms:created>
  <dcterms:modified xsi:type="dcterms:W3CDTF">2017-04-12T12:16:50Z</dcterms:modified>
</cp:coreProperties>
</file>