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275" windowWidth="14415" windowHeight="7950" tabRatio="949"/>
  </bookViews>
  <sheets>
    <sheet name="Бокситогорская МБ " sheetId="65" r:id="rId1"/>
    <sheet name="Волосовская" sheetId="67" r:id="rId2"/>
    <sheet name="Волховская " sheetId="68" r:id="rId3"/>
    <sheet name="Всеволожская" sheetId="66" r:id="rId4"/>
    <sheet name="Токсовская" sheetId="69" r:id="rId5"/>
    <sheet name="Сертолово" sheetId="70" r:id="rId6"/>
    <sheet name="Приморск" sheetId="71" r:id="rId7"/>
    <sheet name="Рощино" sheetId="73" r:id="rId8"/>
    <sheet name="Выборгская ДГБ" sheetId="39" r:id="rId9"/>
    <sheet name="Выборгский роддом" sheetId="40" r:id="rId10"/>
    <sheet name="Выборгская МБ" sheetId="7" r:id="rId11"/>
    <sheet name="Гатчинская КМБ" sheetId="17" r:id="rId12"/>
    <sheet name="Кингисеппская МБ" sheetId="18" r:id="rId13"/>
    <sheet name="Киришская МБ" sheetId="19" r:id="rId14"/>
    <sheet name="Кировская МБ" sheetId="20" r:id="rId15"/>
    <sheet name="Лодейнопольская МБ" sheetId="21" r:id="rId16"/>
    <sheet name="Ломоносовская МБ" sheetId="22" r:id="rId17"/>
    <sheet name="Лужская МБ" sheetId="23" r:id="rId18"/>
    <sheet name="Подпорожская МБ" sheetId="24" r:id="rId19"/>
    <sheet name="Приозерская МБ" sheetId="25" r:id="rId20"/>
    <sheet name="Сланцевская МБ" sheetId="26" r:id="rId21"/>
    <sheet name="Тихвинская МБ" sheetId="27" r:id="rId22"/>
    <sheet name="Тосненская КМБ" sheetId="28" r:id="rId23"/>
    <sheet name="Центр проф патологии" sheetId="9" r:id="rId24"/>
    <sheet name="Центр СПИД" sheetId="10" r:id="rId25"/>
    <sheet name="Лужский дом ребёнка" sheetId="12" r:id="rId26"/>
    <sheet name="Всеволожский дом ребенка" sheetId="13" r:id="rId27"/>
    <sheet name="Контрольно-анал лабор" sheetId="14" r:id="rId28"/>
    <sheet name="Ленобл центр" sheetId="15" r:id="rId29"/>
    <sheet name="ЛОКБ" sheetId="41" r:id="rId30"/>
    <sheet name="ЛОДКБ" sheetId="42" r:id="rId31"/>
    <sheet name="ЛОКОД" sheetId="44" r:id="rId32"/>
    <sheet name="БСМЭ" sheetId="45" r:id="rId33"/>
    <sheet name="ЦКЛО" sheetId="46" r:id="rId34"/>
    <sheet name="Выборг ТБ" sheetId="47" r:id="rId35"/>
    <sheet name="ТБ Дружноселье" sheetId="48" r:id="rId36"/>
    <sheet name="ТБ Зеленохолмская" sheetId="49" r:id="rId37"/>
    <sheet name="ЛОПТД" sheetId="50" r:id="rId38"/>
    <sheet name="ТБ Тихвин" sheetId="51" r:id="rId39"/>
    <sheet name="Мед техникум" sheetId="52" r:id="rId40"/>
    <sheet name="МК Выборг" sheetId="53" r:id="rId41"/>
    <sheet name="МК Тихвин" sheetId="54" r:id="rId42"/>
    <sheet name="ЛОНД" sheetId="77" r:id="rId43"/>
    <sheet name="ВМНД" sheetId="55" r:id="rId44"/>
    <sheet name="ПБ Дружноселье" sheetId="56" r:id="rId45"/>
    <sheet name="ПБ Свирская" sheetId="57" r:id="rId46"/>
    <sheet name="ПБ Тихвин" sheetId="58" r:id="rId47"/>
    <sheet name="ПБ Ульяновская" sheetId="59" r:id="rId48"/>
    <sheet name="ЛОПНД" sheetId="61" r:id="rId49"/>
    <sheet name="МИАЦ" sheetId="62" r:id="rId50"/>
    <sheet name="Центр Мед.профилактики" sheetId="64" r:id="rId51"/>
    <sheet name="ТЦМК" sheetId="78" r:id="rId52"/>
  </sheets>
  <definedNames>
    <definedName name="_xlnm.Print_Area" localSheetId="0">'Бокситогорская МБ '!$A:$J</definedName>
    <definedName name="_xlnm.Print_Area" localSheetId="32">БСМЭ!$A:$J</definedName>
    <definedName name="_xlnm.Print_Area" localSheetId="43">ВМНД!$A:$J</definedName>
    <definedName name="_xlnm.Print_Area" localSheetId="1">Волосовская!$A:$J</definedName>
    <definedName name="_xlnm.Print_Area" localSheetId="3">Всеволожская!$A$1:$J$62</definedName>
    <definedName name="_xlnm.Print_Area" localSheetId="26">'Всеволожский дом ребенка'!$A:$J</definedName>
    <definedName name="_xlnm.Print_Area" localSheetId="34">'Выборг ТБ'!$A:$J</definedName>
    <definedName name="_xlnm.Print_Area" localSheetId="10">'Выборгская МБ'!$A:$J</definedName>
    <definedName name="_xlnm.Print_Area" localSheetId="11">'Гатчинская КМБ'!$A:$J</definedName>
    <definedName name="_xlnm.Print_Area" localSheetId="12">'Кингисеппская МБ'!$A:$J</definedName>
    <definedName name="_xlnm.Print_Area" localSheetId="13">'Киришская МБ'!$A:$J</definedName>
    <definedName name="_xlnm.Print_Area" localSheetId="14">'Кировская МБ'!$A:$J</definedName>
    <definedName name="_xlnm.Print_Area" localSheetId="27">'Контрольно-анал лабор'!$A:$J</definedName>
    <definedName name="_xlnm.Print_Area" localSheetId="28">'Ленобл центр'!$A:$J</definedName>
    <definedName name="_xlnm.Print_Area" localSheetId="15">'Лодейнопольская МБ'!$A:$J</definedName>
    <definedName name="_xlnm.Print_Area" localSheetId="30">ЛОДКБ!$A:$J</definedName>
    <definedName name="_xlnm.Print_Area" localSheetId="29">ЛОКБ!$A:$J</definedName>
    <definedName name="_xlnm.Print_Area" localSheetId="31">ЛОКОД!$A:$J</definedName>
    <definedName name="_xlnm.Print_Area" localSheetId="16">'Ломоносовская МБ'!$A:$J</definedName>
    <definedName name="_xlnm.Print_Area" localSheetId="42">ЛОНД!$A:$J</definedName>
    <definedName name="_xlnm.Print_Area" localSheetId="48">ЛОПНД!$A:$J</definedName>
    <definedName name="_xlnm.Print_Area" localSheetId="37">ЛОПТД!$A:$J</definedName>
    <definedName name="_xlnm.Print_Area" localSheetId="17">'Лужская МБ'!$A:$J</definedName>
    <definedName name="_xlnm.Print_Area" localSheetId="25">'Лужский дом ребёнка'!$A:$J</definedName>
    <definedName name="_xlnm.Print_Area" localSheetId="49">МИАЦ!$A:$J</definedName>
    <definedName name="_xlnm.Print_Area" localSheetId="44">'ПБ Дружноселье'!$A:$J</definedName>
    <definedName name="_xlnm.Print_Area" localSheetId="45">'ПБ Свирская'!$A:$J</definedName>
    <definedName name="_xlnm.Print_Area" localSheetId="46">'ПБ Тихвин'!$A:$J</definedName>
    <definedName name="_xlnm.Print_Area" localSheetId="47">'ПБ Ульяновская'!$A:$J</definedName>
    <definedName name="_xlnm.Print_Area" localSheetId="18">'Подпорожская МБ'!$A:$J</definedName>
    <definedName name="_xlnm.Print_Area" localSheetId="6">Приморск!$A:$J</definedName>
    <definedName name="_xlnm.Print_Area" localSheetId="19">'Приозерская МБ'!$A:$J</definedName>
    <definedName name="_xlnm.Print_Area" localSheetId="7">Рощино!$A:$J</definedName>
    <definedName name="_xlnm.Print_Area" localSheetId="5">Сертолово!$A:$J</definedName>
    <definedName name="_xlnm.Print_Area" localSheetId="20">'Сланцевская МБ'!$A:$J</definedName>
    <definedName name="_xlnm.Print_Area" localSheetId="35">'ТБ Дружноселье'!$A:$J</definedName>
    <definedName name="_xlnm.Print_Area" localSheetId="36">'ТБ Зеленохолмская'!$A:$J</definedName>
    <definedName name="_xlnm.Print_Area" localSheetId="38">'ТБ Тихвин'!$A:$J</definedName>
    <definedName name="_xlnm.Print_Area" localSheetId="21">'Тихвинская МБ'!$A:$J</definedName>
    <definedName name="_xlnm.Print_Area" localSheetId="4">Токсовская!$A:$J</definedName>
    <definedName name="_xlnm.Print_Area" localSheetId="22">'Тосненская КМБ'!$A:$J</definedName>
    <definedName name="_xlnm.Print_Area" localSheetId="24">'Центр СПИД'!$A:$J</definedName>
    <definedName name="_xlnm.Print_Area" localSheetId="33">ЦКЛО!$A:$J</definedName>
  </definedNames>
  <calcPr calcId="145621"/>
</workbook>
</file>

<file path=xl/calcChain.xml><?xml version="1.0" encoding="utf-8"?>
<calcChain xmlns="http://schemas.openxmlformats.org/spreadsheetml/2006/main">
  <c r="J15" i="45" l="1"/>
  <c r="J19" i="51" l="1"/>
  <c r="G19" i="51"/>
  <c r="J19" i="49"/>
  <c r="G19" i="49"/>
  <c r="J19" i="48"/>
  <c r="G19" i="48"/>
  <c r="J12" i="14" l="1"/>
  <c r="G12" i="14"/>
  <c r="J14" i="13"/>
  <c r="G14" i="13"/>
  <c r="J14" i="12"/>
  <c r="G14" i="12"/>
  <c r="J12" i="9"/>
  <c r="G12" i="9"/>
  <c r="G4" i="61" l="1"/>
  <c r="J11" i="62"/>
  <c r="G11" i="62"/>
  <c r="G18" i="78"/>
  <c r="G14" i="64"/>
  <c r="G12" i="52"/>
  <c r="J12" i="52"/>
  <c r="G9" i="57"/>
  <c r="G4" i="57" s="1"/>
  <c r="G4" i="41" l="1"/>
  <c r="J23" i="10"/>
  <c r="G23" i="10"/>
  <c r="G5" i="65" l="1"/>
  <c r="G14" i="65"/>
  <c r="J29" i="40" l="1"/>
  <c r="G15" i="40"/>
  <c r="G5" i="40" l="1"/>
  <c r="J36" i="39"/>
  <c r="J18" i="78"/>
  <c r="J34" i="61"/>
  <c r="J32" i="59"/>
  <c r="J32" i="58"/>
  <c r="J32" i="57"/>
  <c r="J32" i="56"/>
  <c r="G4" i="51"/>
  <c r="J33" i="50"/>
  <c r="G9" i="50"/>
  <c r="G4" i="50" s="1"/>
  <c r="G4" i="49"/>
  <c r="G4" i="48"/>
  <c r="J32" i="47"/>
  <c r="J14" i="46"/>
  <c r="G14" i="46"/>
  <c r="G15" i="45"/>
  <c r="J44" i="15"/>
  <c r="G12" i="54" l="1"/>
  <c r="J12" i="53"/>
  <c r="G12" i="53"/>
  <c r="J37" i="55"/>
  <c r="J37" i="77"/>
  <c r="G9" i="77"/>
  <c r="G4" i="77" s="1"/>
  <c r="G37" i="77" s="1"/>
  <c r="J32" i="44"/>
  <c r="J32" i="42"/>
  <c r="J61" i="28"/>
  <c r="J61" i="27"/>
  <c r="J61" i="26"/>
  <c r="J65" i="25"/>
  <c r="J61" i="24"/>
  <c r="J65" i="23"/>
  <c r="J61" i="22"/>
  <c r="J61" i="21"/>
  <c r="J65" i="20"/>
  <c r="J65" i="19"/>
  <c r="J65" i="18"/>
  <c r="J65" i="17"/>
  <c r="J61" i="7"/>
  <c r="J55" i="73"/>
  <c r="J39" i="71"/>
  <c r="J52" i="70"/>
  <c r="J61" i="69"/>
  <c r="J60" i="66"/>
  <c r="J65" i="68"/>
  <c r="J61" i="65"/>
  <c r="J61" i="67"/>
  <c r="J42" i="41" l="1"/>
  <c r="G42" i="41"/>
  <c r="G24" i="41"/>
  <c r="G19" i="41"/>
  <c r="G10" i="41"/>
  <c r="G5" i="41"/>
  <c r="G27" i="20"/>
  <c r="G14" i="20"/>
  <c r="G46" i="20"/>
  <c r="G7" i="78" l="1"/>
  <c r="G9" i="47" l="1"/>
  <c r="G4" i="47"/>
  <c r="G33" i="70" l="1"/>
  <c r="G42" i="28" l="1"/>
  <c r="G42" i="27"/>
  <c r="G42" i="26"/>
  <c r="G46" i="25"/>
  <c r="G42" i="24"/>
  <c r="G46" i="23"/>
  <c r="G42" i="22"/>
  <c r="G42" i="21"/>
  <c r="G46" i="19"/>
  <c r="G46" i="18"/>
  <c r="G46" i="17"/>
  <c r="G42" i="7"/>
  <c r="G37" i="73"/>
  <c r="G21" i="71"/>
  <c r="G23" i="70"/>
  <c r="G18" i="70"/>
  <c r="G5" i="70"/>
  <c r="G4" i="70" l="1"/>
  <c r="G52" i="70" s="1"/>
  <c r="G42" i="69"/>
  <c r="G41" i="66"/>
  <c r="G27" i="23" l="1"/>
  <c r="G4" i="71"/>
  <c r="G39" i="71" s="1"/>
  <c r="J12" i="54" l="1"/>
  <c r="J14" i="64"/>
  <c r="G14" i="39" l="1"/>
  <c r="G4" i="39" l="1"/>
  <c r="G36" i="39" s="1"/>
  <c r="G27" i="25" l="1"/>
  <c r="G27" i="19"/>
  <c r="G27" i="73"/>
  <c r="G32" i="7" l="1"/>
  <c r="G27" i="7"/>
  <c r="G14" i="7"/>
  <c r="G4" i="7" l="1"/>
  <c r="G61" i="7" s="1"/>
  <c r="G9" i="61" l="1"/>
  <c r="G34" i="61" s="1"/>
  <c r="G9" i="59"/>
  <c r="G4" i="59" s="1"/>
  <c r="G32" i="59" s="1"/>
  <c r="G9" i="58"/>
  <c r="G32" i="57"/>
  <c r="G9" i="56"/>
  <c r="G4" i="56" s="1"/>
  <c r="G32" i="56" s="1"/>
  <c r="G10" i="49"/>
  <c r="G27" i="15"/>
  <c r="G4" i="58" l="1"/>
  <c r="G32" i="58" s="1"/>
  <c r="G5" i="10"/>
  <c r="G32" i="28"/>
  <c r="G27" i="28"/>
  <c r="G14" i="28"/>
  <c r="G5" i="28"/>
  <c r="G32" i="27"/>
  <c r="G27" i="27"/>
  <c r="G14" i="27"/>
  <c r="G5" i="27"/>
  <c r="G32" i="26"/>
  <c r="G27" i="26"/>
  <c r="G14" i="26"/>
  <c r="G5" i="26"/>
  <c r="G36" i="23"/>
  <c r="G14" i="23"/>
  <c r="G5" i="23"/>
  <c r="G32" i="22"/>
  <c r="G27" i="22"/>
  <c r="G14" i="22"/>
  <c r="G5" i="22"/>
  <c r="G32" i="21"/>
  <c r="G27" i="21"/>
  <c r="G14" i="21"/>
  <c r="G5" i="21"/>
  <c r="G36" i="20"/>
  <c r="G5" i="20"/>
  <c r="G36" i="19"/>
  <c r="G14" i="19"/>
  <c r="G5" i="19"/>
  <c r="G36" i="18"/>
  <c r="G27" i="18"/>
  <c r="G14" i="18"/>
  <c r="G5" i="18"/>
  <c r="G36" i="17"/>
  <c r="G27" i="17"/>
  <c r="G14" i="17"/>
  <c r="G5" i="17"/>
  <c r="G5" i="73"/>
  <c r="G4" i="22" l="1"/>
  <c r="G61" i="22" s="1"/>
  <c r="G4" i="27"/>
  <c r="G61" i="27" s="1"/>
  <c r="G4" i="23"/>
  <c r="G65" i="23" s="1"/>
  <c r="G4" i="28"/>
  <c r="G61" i="28" s="1"/>
  <c r="G4" i="21"/>
  <c r="G61" i="21" s="1"/>
  <c r="G4" i="20"/>
  <c r="G65" i="20" s="1"/>
  <c r="G4" i="19"/>
  <c r="G65" i="19" s="1"/>
  <c r="G27" i="66"/>
  <c r="G14" i="66"/>
  <c r="G5" i="66"/>
  <c r="G32" i="65"/>
  <c r="G27" i="65"/>
  <c r="G4" i="65" l="1"/>
  <c r="G61" i="65" s="1"/>
  <c r="G4" i="66"/>
  <c r="G60" i="66" s="1"/>
  <c r="G10" i="51"/>
  <c r="G23" i="50"/>
  <c r="G33" i="50" s="1"/>
  <c r="G10" i="48"/>
  <c r="G23" i="47"/>
  <c r="G32" i="47" s="1"/>
  <c r="G15" i="42" l="1"/>
  <c r="G10" i="42"/>
  <c r="G5" i="42"/>
  <c r="G14" i="15"/>
  <c r="G5" i="15"/>
  <c r="G4" i="42" l="1"/>
  <c r="G32" i="42" s="1"/>
  <c r="G4" i="15"/>
  <c r="G44" i="15" s="1"/>
  <c r="G9" i="55" l="1"/>
  <c r="G4" i="55" s="1"/>
  <c r="G37" i="55" s="1"/>
  <c r="G15" i="44" l="1"/>
  <c r="G10" i="44"/>
  <c r="G5" i="44"/>
  <c r="G4" i="10"/>
  <c r="G4" i="44" l="1"/>
  <c r="G32" i="44" s="1"/>
  <c r="G4" i="26"/>
  <c r="G61" i="26" s="1"/>
  <c r="G36" i="25"/>
  <c r="G14" i="25"/>
  <c r="G5" i="25"/>
  <c r="G32" i="24"/>
  <c r="G27" i="24"/>
  <c r="G14" i="24"/>
  <c r="G5" i="24"/>
  <c r="G4" i="18"/>
  <c r="G65" i="18" s="1"/>
  <c r="G4" i="17"/>
  <c r="G65" i="17" s="1"/>
  <c r="G4" i="24" l="1"/>
  <c r="G61" i="24" s="1"/>
  <c r="G4" i="25"/>
  <c r="G65" i="25" s="1"/>
  <c r="G10" i="40"/>
  <c r="G14" i="73"/>
  <c r="G5" i="69"/>
  <c r="G14" i="69"/>
  <c r="G27" i="69"/>
  <c r="G32" i="69"/>
  <c r="G36" i="68"/>
  <c r="G27" i="68"/>
  <c r="G14" i="68"/>
  <c r="G5" i="68"/>
  <c r="G5" i="67"/>
  <c r="G14" i="67"/>
  <c r="G27" i="67"/>
  <c r="G32" i="67"/>
  <c r="G4" i="40" l="1"/>
  <c r="G29" i="40" s="1"/>
  <c r="G4" i="73"/>
  <c r="G55" i="73" s="1"/>
  <c r="G4" i="69"/>
  <c r="G61" i="69" s="1"/>
  <c r="G4" i="68"/>
  <c r="G65" i="68" s="1"/>
  <c r="G4" i="67"/>
  <c r="G61" i="67" s="1"/>
</calcChain>
</file>

<file path=xl/sharedStrings.xml><?xml version="1.0" encoding="utf-8"?>
<sst xmlns="http://schemas.openxmlformats.org/spreadsheetml/2006/main" count="7117" uniqueCount="507">
  <si>
    <t>№ п/п</t>
  </si>
  <si>
    <t>Показатель</t>
  </si>
  <si>
    <t>Единица измерения</t>
  </si>
  <si>
    <t>Критерий</t>
  </si>
  <si>
    <t>Источник информации</t>
  </si>
  <si>
    <t>Оценка показателя в баллах</t>
  </si>
  <si>
    <t>Факт</t>
  </si>
  <si>
    <t>Оценка</t>
  </si>
  <si>
    <t>Выполнение государственного задания, в том числе:</t>
  </si>
  <si>
    <t>%</t>
  </si>
  <si>
    <t>ГКУЗ ЛО «МИАЦ»</t>
  </si>
  <si>
    <t>Общая смертность населения (без внешних причин)*</t>
  </si>
  <si>
    <t>% от плана</t>
  </si>
  <si>
    <t>Комитет по здравоохранению Ленинградской области</t>
  </si>
  <si>
    <t>ВСЕГО</t>
  </si>
  <si>
    <t>обращения бюджет</t>
  </si>
  <si>
    <t>посещения бюджет</t>
  </si>
  <si>
    <t>Мониторинг ЛОФОМС, таблица 2000 ГКУЗ ЛО "МИАЦ"</t>
  </si>
  <si>
    <t>1.1</t>
  </si>
  <si>
    <t>1.2</t>
  </si>
  <si>
    <t>1.3</t>
  </si>
  <si>
    <t>1.4</t>
  </si>
  <si>
    <t>2</t>
  </si>
  <si>
    <t>3</t>
  </si>
  <si>
    <t>4</t>
  </si>
  <si>
    <t>4.1</t>
  </si>
  <si>
    <t>4.2</t>
  </si>
  <si>
    <t>5</t>
  </si>
  <si>
    <t>6</t>
  </si>
  <si>
    <t>дни</t>
  </si>
  <si>
    <t>Период оценки</t>
  </si>
  <si>
    <t>1 квартал (3 месяца)</t>
  </si>
  <si>
    <t>2 квартал (1 полугодие)</t>
  </si>
  <si>
    <t>3 квартал (9 месяцев)</t>
  </si>
  <si>
    <t>4 квартал (год)</t>
  </si>
  <si>
    <t>22-28</t>
  </si>
  <si>
    <t>45-55</t>
  </si>
  <si>
    <t>67-83</t>
  </si>
  <si>
    <t>90-100</t>
  </si>
  <si>
    <t>Формула расчета фактического показателя</t>
  </si>
  <si>
    <t>1.2.1</t>
  </si>
  <si>
    <t>1.2.2</t>
  </si>
  <si>
    <t>1.2.3</t>
  </si>
  <si>
    <t>Выполнение плана койко-дней</t>
  </si>
  <si>
    <t>Вспышки инфекционных заболеваний</t>
  </si>
  <si>
    <t>Исполнение государственного задания</t>
  </si>
  <si>
    <t>Выполнение плана выездной работы (утвержденного Комитетом)</t>
  </si>
  <si>
    <t>показатель</t>
  </si>
  <si>
    <t>Охват антиретровирусной терапией больных с ВИЧ, нуждающихся в  лечении</t>
  </si>
  <si>
    <t>Выездная работа врачей в межрайонные больницы для проверки  и оказания методической помощи</t>
  </si>
  <si>
    <t>Число выездов</t>
  </si>
  <si>
    <t>Выполнение индивидуальных планов реабилитации (оздоровления) детей</t>
  </si>
  <si>
    <t>Охват вакцинацией в рамках национального календаря профилактических прививок</t>
  </si>
  <si>
    <t>Источник информаци</t>
  </si>
  <si>
    <t>абс.число</t>
  </si>
  <si>
    <t>4 в год</t>
  </si>
  <si>
    <t>ежеквартально</t>
  </si>
  <si>
    <t>7</t>
  </si>
  <si>
    <t>1.1.1</t>
  </si>
  <si>
    <t>1.1.2</t>
  </si>
  <si>
    <t>Охват беременных женщин пренатальной (дородовой) диагностикой плода в I и II триместре беременности</t>
  </si>
  <si>
    <t>Оценка  показателя в баллах</t>
  </si>
  <si>
    <t>месяцев</t>
  </si>
  <si>
    <t>Частота нормальных родов</t>
  </si>
  <si>
    <t>Дни</t>
  </si>
  <si>
    <t>Смертность от онкологических заболеваний</t>
  </si>
  <si>
    <t>Показатель на 100 тыс. населения</t>
  </si>
  <si>
    <t>Сроки выполнения экспертиз до 2 месяцев</t>
  </si>
  <si>
    <t>Изменение выводов первичных экспертиз в случаях проведения повторных</t>
  </si>
  <si>
    <t>не более 1,0%</t>
  </si>
  <si>
    <t>Обеспечение заявок ЛПУ эритроцитарной массой, обедненной эритроцитами и тромбоцитами, фильтрованными эритроцитами</t>
  </si>
  <si>
    <t>Доля донорской крови, проверенной на ВИЧ с обеспечением качества</t>
  </si>
  <si>
    <t>по среднему профессиональному образованию</t>
  </si>
  <si>
    <t>по дополнительному профессиональному образованию</t>
  </si>
  <si>
    <t>Выполнение контрольных цифр приема граждан по профессиям, специальностям и направлениям подготовки для обучения по имеющим государственную аккредитацию образовательным программам среднего профессионального образования за счет бюджетных ассигнований областного бюджета Ленинградской области</t>
  </si>
  <si>
    <t>Доля выпускников трудоустроенных в медицинские организации государственной системы здравоохранения Ленинградской области от общего числа выпускников</t>
  </si>
  <si>
    <t>Доля слушателей успешно сдавших экзамен от зачисленных на обучение</t>
  </si>
  <si>
    <t>Отсутствие предписаний контролирующих и надзорных органов, обоснованных жалоб на решения и действие (бездействие) руководителя, признанных обоснованными, судебных разбирательств в отношении образовательной организации</t>
  </si>
  <si>
    <t>случай</t>
  </si>
  <si>
    <t>Доля повторных в течение года госпитализаций  в психиатрические стационары</t>
  </si>
  <si>
    <t>Число пациентов, совершивших асоциальных действий из группы социально-опасных пациентов</t>
  </si>
  <si>
    <t>ед.</t>
  </si>
  <si>
    <t>по запросу,ежемесячно,  ежеквартально</t>
  </si>
  <si>
    <t>Комитет по здравоохранению ЛО</t>
  </si>
  <si>
    <t>ежеквартально, ежегодно</t>
  </si>
  <si>
    <t>Итого</t>
  </si>
  <si>
    <t>посещения  с профилактической целью</t>
  </si>
  <si>
    <t>обращения по заболеванию</t>
  </si>
  <si>
    <t>первичная специализированная медицинская помощь в условиях дневного стационара</t>
  </si>
  <si>
    <t>специализированная медицинская помощь в стационарных условиях</t>
  </si>
  <si>
    <t>Доля повторных в течение года госпитализаций  в психиатрический стационар</t>
  </si>
  <si>
    <t>95-100</t>
  </si>
  <si>
    <t xml:space="preserve">% </t>
  </si>
  <si>
    <t>квартал, год</t>
  </si>
  <si>
    <t>1</t>
  </si>
  <si>
    <t xml:space="preserve">Выявляемость больных с алкогольной зависимостью </t>
  </si>
  <si>
    <t>чел. на 100 тыс. населения зоны обслуживания</t>
  </si>
  <si>
    <t>Число лиц, переведённых в течение года с профилактического на диспансерный учет</t>
  </si>
  <si>
    <t>Число больных, снятых с диспансерного наблюдения в связи со стойкой ремиссией</t>
  </si>
  <si>
    <t>Своевременная и достоверная информация при подготовке аналитических материалов по запросам , в т.ч. мониторингов Минздрава РФ, запросов Счетной палаты</t>
  </si>
  <si>
    <t>3,5-4,5</t>
  </si>
  <si>
    <t>95-105</t>
  </si>
  <si>
    <t xml:space="preserve"> отклонение от значения предыдущего периода</t>
  </si>
  <si>
    <t>по стационару дневного пребывания, бюджет</t>
  </si>
  <si>
    <t>по скорой помощи, бюджет</t>
  </si>
  <si>
    <t>по стационару, бюджет</t>
  </si>
  <si>
    <t>по стационару,ОМС</t>
  </si>
  <si>
    <t>по амбулаторной службе ОМС</t>
  </si>
  <si>
    <t>по амбулаторной службе Итого:</t>
  </si>
  <si>
    <t>по стационару дневного пребывания ОМС</t>
  </si>
  <si>
    <t>1.3.1</t>
  </si>
  <si>
    <t>1.3.2</t>
  </si>
  <si>
    <t>по скорой медицинской  помощи Итого:</t>
  </si>
  <si>
    <t>1.4.1</t>
  </si>
  <si>
    <t>1.4.2</t>
  </si>
  <si>
    <t>по скорой помощи, ОМС</t>
  </si>
  <si>
    <t>20-25</t>
  </si>
  <si>
    <t>ежеквартально, нарастающим итогом</t>
  </si>
  <si>
    <t xml:space="preserve">ед. </t>
  </si>
  <si>
    <t>18-25</t>
  </si>
  <si>
    <t>43-50</t>
  </si>
  <si>
    <t>68-75</t>
  </si>
  <si>
    <t>93-100</t>
  </si>
  <si>
    <t>по стационару Итого:</t>
  </si>
  <si>
    <t>20-30</t>
  </si>
  <si>
    <t>70-80</t>
  </si>
  <si>
    <t>45-50</t>
  </si>
  <si>
    <t>70-75</t>
  </si>
  <si>
    <t>ед. на 1 000 нас.</t>
  </si>
  <si>
    <t>Доля больных  ОКС с подъемом сегмента ST, которым выполнен тромболизис на догоспитальном этапе от числа  больных с ОКС с подъемом сегмента ST</t>
  </si>
  <si>
    <t>Х=(Доля больных  ОКС с подъемом сегмента ST, которым выполнен тромболизис на догоспитальном этапе/ число  больных с ОКС с подъемом сегмента ST)*100%, при Х&gt; значения критерия оценка максимальна, при Х&lt; значения критерия, оценка = 0</t>
  </si>
  <si>
    <t>по  дневному стационару Итого:</t>
  </si>
  <si>
    <t>Комитет по здравоохранению Ленинградской области, ГБУЗ ЛО  «Выборгский родильный дом»</t>
  </si>
  <si>
    <t>Дефектура младенческой и детской смертности</t>
  </si>
  <si>
    <t>Комитет по здравоохранению Ленинградской области, ФСС</t>
  </si>
  <si>
    <t>Х = (Число случаев детской смертности, причиной которых являются  дефекты при оказании медицинской помощи персоналом медицинской организации), при Х = критерию, оценка в баллах в полном объеме, при Х больше критерия, оценка = 0</t>
  </si>
  <si>
    <t>Х = Наличие несоблюдения сроков и правильности предоставленной учреждениями отчётности, при Х = критерию, оценка в баллах в полном объеме, при Х больше критерия, оценка = 0</t>
  </si>
  <si>
    <t>Х = (Число родившихся с родовой травмой / число родившихся живыми*100%), при Х = критерию, оценка в баллах в полном объеме, при Х больше критерия, оценка = 0</t>
  </si>
  <si>
    <t>Х = Число случаев детской смертности, причины которой являются  дефекты при оказании медицинской помощи персоналом медицинской организации,  при Х = критерию, оценка в баллах в полном объеме, при Х больше критерия, оценка = 0</t>
  </si>
  <si>
    <t>Х =(число беременных женщин которым проведена пренатальная (дородовая) диагностикой плода в I и II триместре беременности/число беременных женщин состоящих на учете)*100 %), при Х больше или равно критерию, оценка в баллах в полном объеме, при Х меньше критерия, оценка = 0</t>
  </si>
  <si>
    <t>Первичная детская инвалидность</t>
  </si>
  <si>
    <t>20 случаев на 10 тыс. детск населения</t>
  </si>
  <si>
    <t>Охват детей первого года жизни неонатальным и аудиологическим скринингом</t>
  </si>
  <si>
    <t>Х = (Число детей первого года жизни, которым проведен неонатальныйи аудиологический скрининг/Число детей первого года жизни*100%), при Х равно или больше критерия, оценка в баллах в полном объеме, при Х  меньше критерия, оценка = 0</t>
  </si>
  <si>
    <t>Х = (Число детей впервые поставленных на инвалидность/10 000 детского населения), при Х  больше критерия, оценка = 0, при Х  меньше или равно критерию оценка в баллах в полном объеме</t>
  </si>
  <si>
    <t>Частота септических осложнений в родах и послеродовом периоде у женщины и новорожденного ( послеродовой сепсис, генерализованная послеродовая инфекция, септицемия) на 1000 родов</t>
  </si>
  <si>
    <t>Х = (Число случаев септических осложнений в родах и послеродовом периодеу женщины и новорожденного ( послеродовой сепсис, генерализованная послеродовая инфекция, септицемия) *100/ число родов в стационаре), при Х меньше или равно критерию, оценка в баллах в полном объеме, при Х больше критерия, оценка = 0</t>
  </si>
  <si>
    <t>Х = Наличие вспышки инфекционных заболеваний, при Х = критерию, оценка в баллах в полном объеме, при Х больше критерия, оценка = 0</t>
  </si>
  <si>
    <t>Данные медицинской организации</t>
  </si>
  <si>
    <t>ГБУЗ ЛО «Центр профессиональной патологии»</t>
  </si>
  <si>
    <t>Х= (число выполненных  выездов за отчетный период/число плановых выездов за отчетный период*100 %), при Х = значению критерия оценка в полном объеме, при Х меньше значения критерия, оценка=0</t>
  </si>
  <si>
    <t>ежеквартально(на основании предоставленных отчетов по выездам)</t>
  </si>
  <si>
    <t xml:space="preserve">Охват диспансерным наблюдением ВИЧ-инфицированных больных </t>
  </si>
  <si>
    <t>Х=( число ВИЧ-инфицированных больных, находящихся под диспансерным наблюдением /от общее количествова подлежащих*100%),при Х больше или равно значению критерия оценка в полном объеме, при Х меньше значения критерия, оценка=0</t>
  </si>
  <si>
    <t>Мониторинг ЛОФОМС,Комитет по здравоохранению Ленинградской области</t>
  </si>
  <si>
    <t>Мониторинг ЛОФОМС,  Комитет по здравоохранению Ленинградской области</t>
  </si>
  <si>
    <t xml:space="preserve">  Комитет по здравоохранению Ленинградской области</t>
  </si>
  <si>
    <t xml:space="preserve"> ГКУЗ «Центр крови Ленинградской области» </t>
  </si>
  <si>
    <t xml:space="preserve">ГКУЗ  «Центр крови Ленинградской области» </t>
  </si>
  <si>
    <t>Х= (число препаратов крови,  проверенной на ВИЧ с обеспечением качества/ число приготовленных препаратов крови*100), при Х больше или равно диапазона оценка максимальна, при Х меньше диапазона, оценка - 0</t>
  </si>
  <si>
    <t>ГКУЗ ЛО  Бюро судебно-медицинской экспертизы</t>
  </si>
  <si>
    <t>Х= значение показателя смертности от онкологических заболеваний за предыдущий период, при Х &gt; значения предыдущего периода, оценка 0, при Х&lt; или равно значению предыдущего периода, оценка максимальная</t>
  </si>
  <si>
    <t xml:space="preserve">Выполнение утвержденного плана выездной работы </t>
  </si>
  <si>
    <t>Доля больных с ишемическим инсультом, которым выполнен системный тромболизис</t>
  </si>
  <si>
    <t>ГБУЗ ЛОКБ</t>
  </si>
  <si>
    <t>2-5</t>
  </si>
  <si>
    <t>ГБУЗ ЛОДКБ</t>
  </si>
  <si>
    <t>25-45</t>
  </si>
  <si>
    <t>ГБУЗ Леноблцентр</t>
  </si>
  <si>
    <t>Х= (число обеспеченных заявок медицинских организаций/ общее число заявок медицинских организаций*100), при Х больше или равно диапазона оценка максимальна, при Х меньше диапазона, оценка =  0</t>
  </si>
  <si>
    <t>Проведение второго этапа аудиологического обследования детей первого года жизни, отнесенных к группе риска</t>
  </si>
  <si>
    <t>Х=(число новорожденных, поступивших в стационар, обследованных неонатальными аудиологическим скринингом/ число всех новорожденных, поступивших в стационар*100%),  при Х меньше критерия оценка = 0, при Х равно критерию- оценка максимальна</t>
  </si>
  <si>
    <t>Х=(число детей первого года жизни отнесенных к группе риска, которым проведен  вторй этап  аудиологического обследования/число всех детей отнесенных к группе риска*100%), при Х меньше границы диапазона оценка = 0, при Х  в диапазоне от __ до___ , оценка максимальна</t>
  </si>
  <si>
    <t>Х= (число обращений по заболеванию за отчетный период/ плановое число обращений по заболеванию за год*100%), при Х меньше значения критерия оценка = 0, при Х больше или равно диапазона оценка максимальна</t>
  </si>
  <si>
    <t>Х= (число посещений за отчетный период/ плановое число посещений за год*100%), при Х меньше значения критерия оценка = 0, при Х больше или равно диапазона оценка максимальна</t>
  </si>
  <si>
    <t>Х= (число случаев госпитализации за отчетный период/ плановое число случаев госпитализации за год*100%), при Х меньше значения критерия оценка = 0, при Х больше или равно диапазона оценка максимальна</t>
  </si>
  <si>
    <t>ГКУЗ ЛО «Областная туберкулезная больница в городе Выборге»</t>
  </si>
  <si>
    <t xml:space="preserve">ГКУЗ ЛО «Туберкулезная больница «Дружноселье»
</t>
  </si>
  <si>
    <t xml:space="preserve">ГКУЗ ЛО «Зеленохолмская туберкулезная больница»
</t>
  </si>
  <si>
    <t>ГКУЗ ЛО «Областная туберкулезная больница в г. Тихвине»</t>
  </si>
  <si>
    <t>ГКУЗ ЛОПТД</t>
  </si>
  <si>
    <t>ГБУЗ ЛООД</t>
  </si>
  <si>
    <t>Ведение канцер-регистра</t>
  </si>
  <si>
    <t>при Х = критерию, оценка в баллах в полном объеме, при Х  меньше критерия, оценка максимальна</t>
  </si>
  <si>
    <t>ГКУЗ ЛОПНД</t>
  </si>
  <si>
    <t>Х=число пациентов, совершивших асоциальных действий из группы социально-опасных пациентов, при Х больше критеря оценка = 0, при Х равном критерию оценка максимальна</t>
  </si>
  <si>
    <t>ГКУЗ ЛО МИАЦ</t>
  </si>
  <si>
    <t>Х=(число достоверных сданных в соответствии срокам отчетов/ число всех отчетов сданных за период*100), при Х меньше значения критерия оценка = 0, при Х равно значению критерия оценка максимальна</t>
  </si>
  <si>
    <t>Х=(число фактически представленных в Комитет статистических материалов на отчетную дату/плановое число представляемых в Комитет статистических материалов на отчетную дату*100%), при Х меньше значения критерия оценка = 0, при Х равно значению критерия оценка максимальна</t>
  </si>
  <si>
    <t>Х=(число принятых на обучение/плановое число по контрольным цифрам приема*100%), при Х меньше значения критерия, оценка равна 0, при  Х больше или равно значению критерия оценка максимальна</t>
  </si>
  <si>
    <t>Х=(число выпускников трудоустроенных в медицинские организации государственной системы здравоохранения Ленинградской области/общего числа выпускников учреждения*100%), при Х меньше значения критерия, оценка равна 0, при  Х больше или равно значению критерия оценка максимальна</t>
  </si>
  <si>
    <t>Х=(число слушателей успешно сдавших экзамен /число зачисленных на обучение*100%), при Х меньше значения критерия, оценка равна 0, при  Х больше или равно значению критерия оценка максимальна</t>
  </si>
  <si>
    <t>Отсутствие предписаний контролирующих и надзорных органов, обоснованных жалоб на решения и действие (бездействие) руководителя, признанных обоснованными, наличие решений органов,  оспоренных в судебном порядке и признанных судами незаконными в отношении образовательной организации</t>
  </si>
  <si>
    <t>Х=Отсутствие предписаний контролирующих и надзорных органов, обоснованных жалоб на решения и действие (бездействие) руководителя, признанных обоснованными, наличие решений органов,  оспоренных в судебном порядке и признанных судами незаконными в отношении образовательной организации,  Х = критерию, оценка в баллах в полном объеме, при Х больше критерия, оценка = 0</t>
  </si>
  <si>
    <t>ГБОУ СПО ЛО "ВМК"</t>
  </si>
  <si>
    <t>Х=Отсутствие предписаний контролирующих и надзорных органов, обоснованных жалоб на решения и действие (бездействие) руководителя, признанных обоснованными, судебных разбирательств в отношении образовательной организации,  Х = критерию, оценка в баллах в полном объеме, при Х больше критерия, оценка = 0</t>
  </si>
  <si>
    <t>ГБОУ СПО ЛО "МК в г. Тихвине"</t>
  </si>
  <si>
    <t>13,0 - отклонение от значения предыдущего периода</t>
  </si>
  <si>
    <t>Х=(число выпускников, трудоустроенных в медицинские организации государственной системы здравоохранения Ленинградской области/общего числа выпускников учреждения*100%), при Х меньше значения критерия, оценка равна 0, при  Х больше или равно значению критерия оценка максимальна</t>
  </si>
  <si>
    <t>Х = (число обращений за отчетный период /число обращений за год) х 100%,  при Х  больше диапазона - оценка в баллах в полном объеме, при Х в диапазоне от __ до __, оценка в баллах -по 1 баллу за каждый 1 % диапазона выше нижней границы диапазона, при Х меньше значения диапазона, оценка = 0</t>
  </si>
  <si>
    <t>Х = (число посещений за отчетный период /число посещений за год) х 100%,  при Х  больше диапазона - оценка в баллах в полном объеме, при Х в диапазоне от __ до __, оценка в баллах -по 1 баллу за каждый 1 % диапазона выше нижней границы диапазона, при Х меньше значения диапазона, оценка = 0</t>
  </si>
  <si>
    <t>Х = (число случаев лечения за отчетный период /число случаев лечения за год) х 100%,  при Х  больше диапазона - оценка в баллах в полном объеме, при Х в диапазоне от __ до __, оценка в баллах -по 1 баллу за каждый 1 % диапазона выше нижней границы диапазона, при Х меньше значения диапазона, оценка = 0</t>
  </si>
  <si>
    <t>Х = (число обращений за отчетный период /число обращений за год) х 100%,  при Х  больше диапазона - оценка в баллах в полном объеме, при Х в диапазоне от __ до __, оценка в баллах -по 2 балла за каждый 1 % диапазона выше нижней границы диапазона, при Х меньше значения диапазона, оценка = 0</t>
  </si>
  <si>
    <t>Х = (число посещений за отчетный период /число посещений за год) х 100%,  при Х  больше диапазона - оценка в баллах в полном объеме, при Х в диапазоне от __ до __, оценка в баллах -по 2 балла за каждый 1 % диапазона выше нижней границы диапазона, при Х меньше значения диапазона, оценка = 0</t>
  </si>
  <si>
    <t>3.1</t>
  </si>
  <si>
    <t>3.2</t>
  </si>
  <si>
    <t>Х = (число детей  первого года жизни, находящихся под диспансерным (профилактическим) наблюдением  в соответствии с  родовым сертификатом/число детей  первого года жизни)*100%, при Х меньше критерия, оценка = 0, при Х больше или равно критерию оценка  в баллах в полном объеме</t>
  </si>
  <si>
    <t>Комитет по здравоохранению Ленинградской области, ГБУЗ ЛО «Выборгский родильный дом»</t>
  </si>
  <si>
    <t>Х = число случаев нормальных родов*100/ число принятых родов (с 22 недель), при Х меньше значения критерия оценка = 0, при Х больше значения критерия оценка в баллах в полном объеме</t>
  </si>
  <si>
    <t>Х = (число обращений за отчетный период /число обращений за год) х 100%,  при Х  больше диапазона - оценка в баллах в полном объеме, при Х в диапазоне от __ до __, оценка в баллах - по 4 балла за каждый 1 % диапазона выше нижней границы диапазона, при Х меньше значения диапазона, оценка = 0</t>
  </si>
  <si>
    <t>Х = (число посещений за отчетный период /число посещений за год) х 100%, при Х  больше диапазона - оценка в баллах в полном объеме, при Х в диапазоне от __ до __, оценка в баллах -по 4 балла за каждый 1 % диапазона выше нижней границы диапазона, при Х меньше значения диапазона, оценка = 0</t>
  </si>
  <si>
    <t>Х=( число больных  ВИЧ находящихся на лечении антиретровирусной терапией/  число больных с ВИЧ, нуждающихся в  данном лечении*100%),при Х больше или равно значению критерия оценка в баллах в полном объеме, при Х меньше значения критерия, оценка=0</t>
  </si>
  <si>
    <t>Х=(число детей прошедших вакцинацию /число детей подлежащих*100%), при Х меньше значения критерия оценка равна 0, при Х равно или больше значения критерия, оценка в баллах в полном объеме</t>
  </si>
  <si>
    <t>Х = (Объем койко-дней за отчетный период / Объем койко-дней за год) х 100%, при Х больше диапазона и в  диапазоне от __ до __, оценка в баллах в полном объеме, при Х  меньше диапазона, оценка = 0</t>
  </si>
  <si>
    <t>Х=(число детей прошедших лечение в соответствии с планом индивидуальной реабилитации /число детей подлежащих*100%),при Х = критерию, оценка в баллах в полном объеме, при Х больше критерия, оценка = 0</t>
  </si>
  <si>
    <t>Х= (число выполненных  выездов за отчетный период/число плановых выездов за отчетный период*100 %), при Х = значению критерия оценка в баллах в полном объеме, при Х меньше значения критерия, оценка=0</t>
  </si>
  <si>
    <t>Х= (число выполненных выездов за отчетный период/число плановых выездов за отчетный период*100 %), при Х = значению критерия оценка в баллах в полном объеме, при Х меньше значения критерия, оценка=0</t>
  </si>
  <si>
    <t>Х=(число врачей имеющих высшую категорию по  основной специальности/ число врачей (основных работников) работающих в медицинской организации*100), при Х больше или равно значению диапазона оценка максимальна, при Х меньше диапазона оценка = 0, при Х в диапазоне от ___ до ___ начисляется по 0,5 балла за каждый балл диапазона выше нижней границы диапазона</t>
  </si>
  <si>
    <t>ежеквартально (на основании предоставленных отчетов по выездам)</t>
  </si>
  <si>
    <t>Х=(число пациентов госпитализированных повторно  в стационар отчетный за период/общее число госпитализированных в стационар за период*100), при Х больше диапазона оценка равна 0, при Х в диапазоне от ___ до __ оценка по одному баллу за каждую единицу диапазона выше нижней границы диапазона, при Х меньше диапазона оценка максимальна</t>
  </si>
  <si>
    <t xml:space="preserve"> Государственное казенное  учреждения  здравоохранения 
«Контрольно-аналитическая лаборатория»</t>
  </si>
  <si>
    <t xml:space="preserve"> </t>
  </si>
  <si>
    <t xml:space="preserve">Проведение социологических опросов населения по основным вопросам работы Центра </t>
  </si>
  <si>
    <t xml:space="preserve">Проведение акций с населением по вопросам ЗОЖ, профилактике инфекционных и неинфекционных заболеваний, отказу от вредных привычек </t>
  </si>
  <si>
    <t xml:space="preserve">Участие в «днях здоровья», организуемых в районах Ленинградской области с раздачей информационного материала по вопросам ЗОЖ </t>
  </si>
  <si>
    <t>Проведение лекций по вопросам ЗОЖ и профилактике инфекционных и неинфекционных заболеваний</t>
  </si>
  <si>
    <t xml:space="preserve">Размещение на сайтах медицинских организаций информационного материала по вопросами здорового образа жизни (далее – ЗОЖ) и профилактике инфекционных и неинфекционных заболеваний </t>
  </si>
  <si>
    <t>Х = Число размещенных на сайтах медицинских организаций информационных материалов по вопросам здорового образа жизни, при Х равном или больше критерия, оценка в баллах в полном объеме, при Х меньше критерия, оценка = 0</t>
  </si>
  <si>
    <t>Х= (число выполненных  выездов за отчетный период/число плановых выездов за отчетный период*100 %), при Х равном или больше значения критерия оценка в баллах в полном объеме, при Х меньше значения критерия, оценка=0</t>
  </si>
  <si>
    <t>Х= (число выполненных лекций за отчетный период/число плановых лекций за отчетный период*100 %), при Х равном или больше значения критерия оценка в баллах в полном объеме, при Х меньше значения критерия, оценка=0</t>
  </si>
  <si>
    <t>Х= (число выполненных опросов за отчетный период/число плановых опросов за отчетный период*100 %), при Х равном или больше значения критерия оценка в баллах в полном объеме, при Х меньше значения критерия, оценка=0</t>
  </si>
  <si>
    <t>Х= (число выполненных акций за отчетный период/число плановых акций за отчетный период*100 %), при Х равном или больше значения критерия оценка в баллах в полном объеме, при Х меньше значения критерия, оценка=0</t>
  </si>
  <si>
    <t>Х =Участие в «днях здоровья», при Х равном или больше критерия, оценка в баллах в полном объеме, при Х меньше критерия, оценка = 0</t>
  </si>
  <si>
    <t xml:space="preserve">Доля беременных женщин Ленинградской области, обследованных пренатальным скринингом I и II триместра </t>
  </si>
  <si>
    <t>Х=(число женщин находящихся на лечении в период I и II триместра, которым проведен пренатальный скрининг/число женщин находящихся на лечении в период I и II триместра *100%), при Х меньше значения критерия, оценка=0, при Х больше или равно значения критерия, оценка максимальна</t>
  </si>
  <si>
    <t>Х=(число больных алкоголизмом, поставленных на учет с диагнозом установленном впервые в жизни *100000/число населения зоны обслуживания), при Х меньше критерия оценка равна 0, при Х  больше или равно значению критерия оценка максимальна</t>
  </si>
  <si>
    <t>12,5-13,5</t>
  </si>
  <si>
    <t>8,0-9,0</t>
  </si>
  <si>
    <t>17-18</t>
  </si>
  <si>
    <t>Х= (число выполненных  анализов за отчетный период/ плановое число анализов за отчетный период*100 %), при Х равном или больше значения критерия оценка в баллах в полном объеме, при Х меньше значения критерия, оценка=0</t>
  </si>
  <si>
    <t>Х= (число обращений по заболеванию за отчетный период/ плановое число обращений по заболеванию за год*100%), при Х меньше значения диапазона оценка = 0, при Х больше или равно диапазона оценка максимальна</t>
  </si>
  <si>
    <t>Х= (число посещений за отчетный период/ плановое число посещений за год*100%), при Х меньше значения диапазона оценка = 0, при Х больше или равно диапазона оценка максимальна</t>
  </si>
  <si>
    <t>Х= (число случаев госпитализации за отчетный период/ плановое число случаев госпитализации за год*100%), при Х меньше значения диапазона оценка = 0, при Х больше или равно диапазона оценка максимальна</t>
  </si>
  <si>
    <t>Х=(число случаев госпитализации за отчетный период/ плановое годовое число случаев госпитализации за год*100%), при Х меньше значения диапазона оценка = 0, при Х больше или равно оценка максимальна</t>
  </si>
  <si>
    <t>Х= (число закончивших курс обучения на отчетный период/плановое число обучающихся*100%), при Х меньше значения диапазона, оценка равна 0, при  Х больше или равно значению критерия оценка максимальна</t>
  </si>
  <si>
    <t>Х=(число лиц, злоупотребляющих психоактивными веществами ,переведенных с профилактического наблюдения на диспансерное наблюдение/число лиц состоящих на учете лиц, злоупотребляющих психоактивными веществами*100), при Х меньше или равно значению критерия оценка максимальна, при Х  больше значения критерия оценка 0</t>
  </si>
  <si>
    <t>Х=(Число больных наркологическими заболеваниями, снятых с диспансерного наблюдения в связи со стойкой ремиссией/число пациентов, состоящих на учёте*100), при Х меньше критерия оценка равна 0, при Х равном или больше критерия,оценка максимальна</t>
  </si>
  <si>
    <t>Х = (Объем амбулаторной медицинской помощи за отчетный период / Объем амбулаторной медицинской помощи  за год) х 100%,  при Х границах в диапазона - оценка в баллах в полном объеме,  при Х больше или меньше значения диапазона, оценка = 0</t>
  </si>
  <si>
    <t>Доля больных ОКС с подъемом сегмента ST, которым выполнен тромболизис на догоспитальном этапе от числа  больных с ОКС с подъемом сегмента ST</t>
  </si>
  <si>
    <t>Х = (Объем амбулаторной медицинской помощи за отчетный период / Объем амбулаторной медицинской помощи  за год) х 100%,  при Х в границах в диапазона - оценка в баллах в полном объеме,  при Х больше или меньше значения диапазона, оценка = 0</t>
  </si>
  <si>
    <t>Проведение неонатального и аудиологического скрининга новорожденным, необследованным до госпитализации в стационаре ГБУЗ ЛОДКБ</t>
  </si>
  <si>
    <t>Выполнение плана государственного задания по высокотехнологичным видам медицинской помощи в части бюджета</t>
  </si>
  <si>
    <t>Средние сроки ожидания:</t>
  </si>
  <si>
    <t>Прекращение бактериовыделения:</t>
  </si>
  <si>
    <t xml:space="preserve">Прекращение бактериовыделения: </t>
  </si>
  <si>
    <t>Число больных, снятых с диспансерного наблюдения в связи со стойкой ремиссией от числа пациентов состоящих на учете</t>
  </si>
  <si>
    <t>Соблюдение сроков и правильности предоставленной учреждениями медицинской статистической отчётности</t>
  </si>
  <si>
    <t>Х = (Объем охвата детского населения профосмотрами и диспансеризацией за отчетный период / Объем плана соответствующего показателя за год) х 100%, при Х &gt; диапазона оценка максимальная , при Х в диапазоне  от __ до __  оценка 0,7 балла за каждый 1 % диапазона выше нижней границы диапазона ,  при Х&lt;  диапазона, оценка = 0</t>
  </si>
  <si>
    <t>посещения с профилактической целью</t>
  </si>
  <si>
    <t xml:space="preserve">Проведение конкурсов по тематике ЗОЖ и отказу от вредных привычек в учреждениях образования, культуры с волонтерами </t>
  </si>
  <si>
    <t>Х= (число выполненных  конкурсов за отчетный период/число плановых конкурсов за отчетный период*100 %), при Х равном или больше значения критерия оценка в баллах в  полном объеме, при Х меньше значения критерия, оценка=0</t>
  </si>
  <si>
    <t>Выполнение государственного задания:</t>
  </si>
  <si>
    <r>
      <t>при Х</t>
    </r>
    <r>
      <rPr>
        <sz val="11"/>
        <color theme="1"/>
        <rFont val="Calibri"/>
        <family val="2"/>
        <charset val="204"/>
      </rPr>
      <t>≤</t>
    </r>
    <r>
      <rPr>
        <sz val="11"/>
        <color theme="1"/>
        <rFont val="Times New Roman"/>
        <family val="1"/>
        <charset val="204"/>
      </rPr>
      <t>13,0 /меньше или равно значению предыдущего периода, оценка максимальная; при Х  больше 13,0 и больше значения предыдущего периода, оценка 0.</t>
    </r>
  </si>
  <si>
    <t>Х = (Объем случаев госпитализации за отчетный период / Объем случаев госпитализации за год) х 100%,при Х в границах диапазона,оценка в баллах в полном объеме, при Х больше или меньше диапазона, оценка = 0</t>
  </si>
  <si>
    <t>Х = (Объем случаев лечения за отчетный период / Объем случаев лечения за год) х 100%,при Х в границах диапазона,оценка в баллах в полном объеме, при Х больше или меньше диапазона, оценка = 0</t>
  </si>
  <si>
    <t>Х = (число вызывов за отчетный период /число вызывов за год) х 100%, при Х в границах диапазона,оценка в баллах в полном объеме, при Х больше или меньше диапазона, оценка = 0</t>
  </si>
  <si>
    <t>Х = (число вызывов за отчетный период / число вызывов за год) х 100%, при Х в границах диапазона,оценка в баллах в полном объеме, при Х больше или меньше диапазона, оценка = 0</t>
  </si>
  <si>
    <t>Х = (число вызывов за отчетный период /число вызывов за год) х 100%,  при Х в границах диапазона,оценка в баллах в полном объеме, при Х больше или меньше диапазона, оценка = 0</t>
  </si>
  <si>
    <t>Х = (число вызывов за отчетный период / число вызывов за год) х 100%,  при Х в границах диапазона,оценка в баллах в полном объеме, при Х больше или меньше диапазона, оценка = 0</t>
  </si>
  <si>
    <t>не менее 55,5</t>
  </si>
  <si>
    <t>Доля ЗНО, выявленных впервые на ранних стадиях (1-2 стадии)</t>
  </si>
  <si>
    <t xml:space="preserve">Х=(число ЗНО, выявленных впервые на ранних стадиях (1-2 стадии)/число выявленных случаев ЗНО (без выявленных посмертно) )*100 %, при Х больше или равно значения критерия оценка максимальна, при Х &lt; значения критерия ,оценка =0 </t>
  </si>
  <si>
    <t>Удовлетворенность качеством предоставления услуг (по результатам независимой оценки качества условий оказания услуг медицинскими организациями) ⃰</t>
  </si>
  <si>
    <t>ежегодно</t>
  </si>
  <si>
    <t>Общественный совет по проведению независимой оценки качества условий оказания услуг организациями в сфере охраны здоровья при Комитете по здравоохранению Ленинградской области</t>
  </si>
  <si>
    <t>Х= Число баллов, присвоенное медицинской организации по результатам НОК/Максимальное количество баллов⃰ 100%; Х &gt; либо = значения критерия, оценка максимальная,при Х &lt; значения критерия, оценка = 0.</t>
  </si>
  <si>
    <t>* - в случае проведения такой оценки</t>
  </si>
  <si>
    <t>Процент выполнения Плана по устранению недостатков, выявленных в ходе проведения независимой оценки качества условий оказания услуг медицинскими организациями ⃰</t>
  </si>
  <si>
    <t>при Х=значению критерия, оценка максимальная; при Х &lt; значения критерия, оценка = 0</t>
  </si>
  <si>
    <r>
      <t>Х = (число случаев госпитализации за отчетный период</t>
    </r>
    <r>
      <rPr>
        <b/>
        <sz val="11"/>
        <rFont val="Times New Roman"/>
        <family val="1"/>
        <charset val="204"/>
      </rPr>
      <t xml:space="preserve"> (в т.ч. паллиатив) </t>
    </r>
    <r>
      <rPr>
        <sz val="11"/>
        <rFont val="Times New Roman"/>
        <family val="1"/>
        <charset val="204"/>
      </rPr>
      <t>/ плановое число случаев госпитализации за год) х 100%,при Х в границах диапазона,оценка в баллах в полном объеме, при Х больше или меньше диапазона, оценка = 0</t>
    </r>
  </si>
  <si>
    <t>8</t>
  </si>
  <si>
    <t>9</t>
  </si>
  <si>
    <r>
      <t>при Х</t>
    </r>
    <r>
      <rPr>
        <sz val="11"/>
        <color theme="1"/>
        <rFont val="Calibri"/>
        <family val="2"/>
        <charset val="204"/>
      </rPr>
      <t>≤</t>
    </r>
    <r>
      <rPr>
        <sz val="11"/>
        <color theme="1"/>
        <rFont val="Times New Roman"/>
        <family val="1"/>
        <charset val="204"/>
      </rPr>
      <t>13,0 /меньше или равно значению предыдущего периода, оценка максимальная; при Х  больше 13,0 и больше значения предыдущего периода, оценка 0</t>
    </r>
  </si>
  <si>
    <t>Х = (Объем случаев лечения за отчетный период / Объем случаев лечения за год) х 100%, при Х в границах диапазона - оценка в баллах в полном объеме,  при Х больше или меньше значения диапазона, оценка = 0</t>
  </si>
  <si>
    <t xml:space="preserve">Х=(число ЗНО, выявленных впервые на ранних стадиях (1-2 стадии)/число выявленных случаев ЗНО (без выявленных посмертно) )*100 %, при Х больше или равно значению критерия оценка максимальна, при Х &lt; значения критерия ,оценка =0 </t>
  </si>
  <si>
    <t>Х = (число случаев госпитализации за отчетный период  / плановое число случаев госпитализации за год) х 100%, при Х в границах диапазона,оценка в баллах в полном объеме, при Х больше или меньше диапазона, оценка = 0</t>
  </si>
  <si>
    <r>
      <t>при Х</t>
    </r>
    <r>
      <rPr>
        <sz val="11"/>
        <rFont val="Calibri"/>
        <family val="2"/>
        <charset val="204"/>
      </rPr>
      <t>≤</t>
    </r>
    <r>
      <rPr>
        <sz val="11"/>
        <rFont val="Times New Roman"/>
        <family val="1"/>
        <charset val="204"/>
      </rPr>
      <t>13,0 /меньше или равно значению предыдущего периода, оценка максимальная; при Х  больше 13,0 и больше значения предыдущего периода, оценка 0</t>
    </r>
  </si>
  <si>
    <t>Х = (Объем случаев лечения за отчетный период / Объем случаев лечения за год) х 100%, при Х в границах диапазона - оценка в баллах в полном объеме, при Х больше или меньше значения диапазона, оценка = 0</t>
  </si>
  <si>
    <t>по дневному стационару Итого:</t>
  </si>
  <si>
    <t>Первичная специализированная медицинская помощь в амбулаторных условиях:</t>
  </si>
  <si>
    <t>90% от максимального количества баллов и более</t>
  </si>
  <si>
    <t>Х = (число фактически выполненных за отчетный период исследований / плановое число исследований за отчетный период*100), при  Х больше или равно значения диапазона оценка максимальна, при Х меньше значения диапазона, оценка = 0</t>
  </si>
  <si>
    <t>Х = соблюдение сроков проведения экспертиз, при Х больше значения критерия оценка равна 0, при Х меньше или равно значению критерия, оценка максимальна</t>
  </si>
  <si>
    <t>Подготовка справки по анализу расхождений клинических и патологоанатомических диагнозов</t>
  </si>
  <si>
    <t>Х = число справок за отчётный период, при Х = или больше значения критерия, оценка в полном объёме, при Х меньше критерия, оценка = 0</t>
  </si>
  <si>
    <t>Х = (число измененных выводов первичных экспертиз при проведении повторных / число экспертиз*100), при Х больше значения критерия оценка = 0, при Х меньше или равно значению критерия оценка максимальна</t>
  </si>
  <si>
    <t>Число проведенных клинико-патологоанатомических конференций</t>
  </si>
  <si>
    <t>% от числа летальных исходов</t>
  </si>
  <si>
    <t>Х = (число проведённых клинико-патологоанатомических конференций / число летальных исходов*100), при Х больше или равном значению критерия - оценка максимальна, при Х меньше значения критерия оценка = 0</t>
  </si>
  <si>
    <t>Х = (Объем экспертиз за отчетный период / Объем экспертиз за год) х 100%, при Х больше диапазона или в диапазоне от __ до __, оценка в баллах в полном объеме, при Х меньше диапазона, оценка = 0</t>
  </si>
  <si>
    <t>Первичная специализированная медицинская помощь в условиях дневного стационара</t>
  </si>
  <si>
    <t>Полнота охвата населения профилактическими медицинскими осмотрами и диспансеризацией :</t>
  </si>
  <si>
    <t>ГБОУ СПО «ЛОЦНПМР ЛО»</t>
  </si>
  <si>
    <t>Х = (Объем охвата населения  профилактическими мед. осмотрами и диспансеризацией за отчетный период / Объем плана соответствующего показателя за год) х 100%, при Х &gt; диапазона оценка максимальная , при Х в диапазоне  от __ до __  оценка 0,7 балла за каждый 1 % диапазона выше нижней границы диапазона ,  при Х&lt;  значения диапазона, оценка = 0</t>
  </si>
  <si>
    <t xml:space="preserve">Профилактические медицинские осмотры и диспансеризация определенных групп взрослого населения </t>
  </si>
  <si>
    <t>Профилактические медицинские осмотры и диспансеризация определенных групп взрослого населения</t>
  </si>
  <si>
    <t>Х = (Объем охвата детского населения профосмотрами и диспансеризацией за отчетный период / Объем плана соответствующего показателя за год)  х 100%, при Х &gt; диапазона оценка максимальная , при Х в диапазоне  от __ до __  оценка 1,4 балла за каждый 1 % диапазона выше нижней границы диапазона, при Х&lt;  диапазона, оценка = 0</t>
  </si>
  <si>
    <t>Сроки ожидания оказания специализированной (за исключением высокотехнологичной) медицинской помощи</t>
  </si>
  <si>
    <t>Х=срок ожидания оказания спец. медицинской помощи, при Х меньше или равно значению критерия, оценка максимальна, при Х больше значения критерия оценка = 0</t>
  </si>
  <si>
    <t>Сроки проведения консультаций врачей-специалистов  в амбулаторных условиях</t>
  </si>
  <si>
    <t>Х= срок проведения консультации врачей-специалистов в амбулаторных условиях, при Х меньше или равно значению критерия оценка максимальна, при Х больше значения критерия, оценка 0</t>
  </si>
  <si>
    <t>Удельный вес врачей с высшей категорией</t>
  </si>
  <si>
    <t>Х = (Объем амбулаторной медицинской помощи за отчетный период / Объем амбулаторной медицинской помощи  за год) х 100%,  при Х в границах  диапазона - оценка в баллах в полном объеме,  при Х больше или меньше значения диапазона, оценка = 0</t>
  </si>
  <si>
    <t>Х= (число случаев госпитализации по ВМП  за отчетный период/плановое число случаев госпитализации по ВМП за год*100%), при Х больше или в границах диапазона - оценка в баллах в полном объеме,  при Х меньше значения диапазона, оценка = 0</t>
  </si>
  <si>
    <t>Х= для пациентов с онкологическими заболеваниями - 7 рабочих дней с момента гистологической верификации опухоли или с момента установления предварительного диагноза заболевания (состояния), при Х меньше или равно значению критерия, оценка максимальна, при Х больше значения критерия оценка = 0</t>
  </si>
  <si>
    <t>Х= (число случаев госпитализации по ВМП  за отчетный период/плановое число случаев госпитализации ВМП за год*100%), при Х больше или в границах диапазона - оценка в баллах в полном объеме,  при Х меньше значения диапазона, оценка = 0</t>
  </si>
  <si>
    <t>Х= (число фактически заготовленных препаратов крови за отчетный период/ плановое число заготовок препаратов крови за год*100), при Х больше или равно значения диапазона оценка максимальна, при Х меньше значения диапазона, оценка = 0</t>
  </si>
  <si>
    <t>ГБУЗ ЛОНД</t>
  </si>
  <si>
    <t xml:space="preserve">ГБУЗ ЛО «Выборгский межрайонный наркологический диспансер» </t>
  </si>
  <si>
    <t>ГКУЗ ЛО «Дружносельская психиатрическая больница»</t>
  </si>
  <si>
    <t>ГКУЗ ЛО«Свирская психиатрическая больница»</t>
  </si>
  <si>
    <t xml:space="preserve">ГКУЗ ЛО «Тихвинская психиатрическая больница»
</t>
  </si>
  <si>
    <t xml:space="preserve">ГКУЗ ЛО «Ульяновская областная психиатрическая больница»
</t>
  </si>
  <si>
    <t>Представление статистических материалов, сборников в Комитет по здравоохранению по формам государственной статистической отчетности</t>
  </si>
  <si>
    <t>Комитет по здравоохранению ЛО, ГБУЗ ЛО ТЦМК</t>
  </si>
  <si>
    <t>78</t>
  </si>
  <si>
    <t xml:space="preserve">Исполнение показателя Регионального проекта «Развитие системы оказания первичной медико-санитарной помощи» на территории Ленинградской области </t>
  </si>
  <si>
    <t>Процент выездов скорой медицинской помощи со временем доезда 20 минут</t>
  </si>
  <si>
    <t>Х= (Кол-во выполненных выездов скорой медицинской помощи с временем доезда 20 минут/общее количество выездов скорой медицинской помощи *100%), при Х=значению критерия, оценка максимальная; при Х &lt; значения критерия, оценка = 0</t>
  </si>
  <si>
    <t xml:space="preserve">Х=(фактическое число лиц (пациентов), дополнительно эвакуированных с использованием санитарной авиации/ число эвакуированных, установленное в плане*100%) </t>
  </si>
  <si>
    <t>Достижение целевых показателей у пациентов, находящихся на диспансерном наблюдении</t>
  </si>
  <si>
    <t>Соблюдение сроков и порядка предствления бюджетной, статистической и иной отчетности</t>
  </si>
  <si>
    <t>Наличие положительной динамики в численности врачей и среднего медицинского персонала относительно численности за предыдущий квартал</t>
  </si>
  <si>
    <t>3.3</t>
  </si>
  <si>
    <t>Количество раз</t>
  </si>
  <si>
    <t>Количественное отношение</t>
  </si>
  <si>
    <t>более 1</t>
  </si>
  <si>
    <t>Комитет по здравоохранению Ленинградской области, медицинские организации</t>
  </si>
  <si>
    <t>при наличии положительной динамики в численности врачей и среднего медицинского персонала количество баллов равно 5, при отсутствии динамики или отрицательной динамики в численности врачей и среднего медицинского персонала количество балоов равно 0</t>
  </si>
  <si>
    <t>Х=(число пациентов с туберкулезом, выписанных с прекращением бактериовыделения/ число пациентов с 1-3 РХТ*100%), при Х меньше критерия оцена равна 0, при Х больше или равно критерию оценка максимальна</t>
  </si>
  <si>
    <r>
      <t>Х=(число пациентов эффективно закончивших лечение с МЛУ/ШЛУ ТБ,поступивших для лечения по IV и V РХТ</t>
    </r>
    <r>
      <rPr>
        <b/>
        <sz val="11"/>
        <color theme="1"/>
        <rFont val="Times New Roman"/>
        <family val="1"/>
        <charset val="204"/>
      </rPr>
      <t>/</t>
    </r>
    <r>
      <rPr>
        <sz val="11"/>
        <color theme="1"/>
        <rFont val="Times New Roman"/>
        <family val="1"/>
        <charset val="204"/>
      </rPr>
      <t xml:space="preserve"> число пациентовМЛУ/ШЛУ ТБ,поступивших для лечения по IV и V РХ с*100%), при Х меньше критерия оцена равна 0, при Х больше или равно критерию оценка максимальна</t>
    </r>
  </si>
  <si>
    <t>10</t>
  </si>
  <si>
    <t>4.3</t>
  </si>
  <si>
    <t>3.1.1</t>
  </si>
  <si>
    <t>3.1.2</t>
  </si>
  <si>
    <t>Исполнение кассового плана в квартал</t>
  </si>
  <si>
    <t>Соблюдение сроков и порядка представления бюджетной, статистической и иной отчетности</t>
  </si>
  <si>
    <t>Наличие положительной динамики в численности врачей и/или среднего медицинского персонала относительно численности за предыдущий квартал</t>
  </si>
  <si>
    <t>Отсутствие в отчетном периоде судебных актов и требований, предусматривающих обращение по взысканию на средства областного бюджета</t>
  </si>
  <si>
    <t>Количество замечаний (абс.)</t>
  </si>
  <si>
    <t>не менее 95</t>
  </si>
  <si>
    <t>Количество актов, требований</t>
  </si>
  <si>
    <t>при Х ≥ значению критерия, оценка максимальная; при Х &lt; значения критерия, оценка = 0</t>
  </si>
  <si>
    <t>при Х=значению критерия, оценка максимальная; при Х &gt; значения критерия, оценка = 0</t>
  </si>
  <si>
    <t>Больничная летальность от всех причин</t>
  </si>
  <si>
    <t>Х= число умерших в стационаре от всех причин/число выбывших из стационара, при Х &gt; значения критерия, оценка 0, при Х&lt; или равно значению критерия, оценка максимальная</t>
  </si>
  <si>
    <t xml:space="preserve"> доля эффективно закончивших лечение активных случаев МЛУ/ШЛУ ТБ, зарегистрированных для лечения по IV и V режимам химиотерапии.</t>
  </si>
  <si>
    <t>Х = (объем случаев госпитализации за отчетный период / объем случаев госпитализации за год) х 100%,при Х в границах диапазона,оценка в баллах в полном объеме, при Х больше или меньше диапазона, оценка = 0</t>
  </si>
  <si>
    <t>Х = (объем случаев лечения за отчетный период / объем случаев лечения за год) х 100%,при Х в границах диапазона,оценка в баллах в полном объеме, при Х больше или меньше диапазона, оценка = 0</t>
  </si>
  <si>
    <t>Х = (объем амбулаторной медицинской помощи за отчетный период / объем амбулаторной медицинской помощи за год) х 100%, при Х границах в диапазона - оценка в баллах в полном объеме,  при Х больше или меньше значения диапазона, оценка = 0</t>
  </si>
  <si>
    <r>
      <t>при Х</t>
    </r>
    <r>
      <rPr>
        <sz val="11"/>
        <color theme="1"/>
        <rFont val="Calibri"/>
        <family val="2"/>
        <charset val="204"/>
      </rPr>
      <t>≤</t>
    </r>
    <r>
      <rPr>
        <sz val="11"/>
        <color theme="1"/>
        <rFont val="Times New Roman"/>
        <family val="1"/>
        <charset val="204"/>
      </rPr>
      <t>13,0 /меньше или равно значению предыдущего периода, оценка максимальна; при Х больше 13,0 и больше значения предыдущего периода, оценка 0</t>
    </r>
  </si>
  <si>
    <t xml:space="preserve">Профилактические медицинские осмотры несовершеннолетних,диспансеризация пребывающих в стационарных учреждениях детей-сирот и детей, находящиеся в трудной жизненной ситуации </t>
  </si>
  <si>
    <t>Х = (объем охвата населения  профилактическими мед. осмотрами и диспансеризацией за отчетный период / объем плана соответствующего показателя за год) х 100%, при Х &gt; диапазона оценка максимальная , при Х в диапазоне  от __ до __  оценка 0,7 балла за каждый 1 % диапазона выше нижней границы диапазона ,  при Х&lt;  значения диапазона, оценка = 0</t>
  </si>
  <si>
    <t>Х = (объем охвата детского населения профосмотрами и диспансеризацией за отчетный период / объем плана соответствующего показателя за год) х 100%, при Х &gt; диапазона оценка максимальная , при Х в диапазоне  от __ до __  оценка 0,7 балла за каждый 1 % диапазона выше нижней границы диапазона ,  при Х&lt;  диапазона, оценка = 0</t>
  </si>
  <si>
    <t>Мониторинг ТФОМС ЛО, таблица 2000 ГКУЗ ЛО "МИАЦ"</t>
  </si>
  <si>
    <t>Х = (объем охвата диспансерным наблюдением взрослого населения, осмотренного по заболеванию в рамках диспансерного наблюдения за отчетный период / объем плана соответствующего показателя за год) х 100%, при Х &gt; диапазона оценка максимальна, при Х в диапазоне  от __ до __  оценка 0,7 балла за каждый 1 % диапазона выше нижней границы диапазона ,  при Х&lt;  значения диапазона, оценка = 0</t>
  </si>
  <si>
    <t>Х = (объем амбулаторной медицинской помощи за отчетный период / объем амбулаторной медицинской помощи за год) х 100%, при Х границах в диапазона - оценка в баллах в полном объеме, при Х больше или меньше значения диапазона, оценка = 0</t>
  </si>
  <si>
    <t>Х = (объем амбулаторной медицинской помощи за отчетный период / объем амбулаторной медицинской помощи  за год) х 100%,  при Х границах в диапазона - оценка в баллах в полном объеме,  при Х больше или меньше значения диапазона, оценка = 0</t>
  </si>
  <si>
    <t>Х = (объем случаев лечения за отчетный период / объем  случаев лечения за год) х 100%, при Х в границах диапазона,оценка в баллах в полном объеме, при Х больше или меньше значения диапазона, оценка = 0</t>
  </si>
  <si>
    <t>Х=(Доля больных ОКС с подъемом сегмента ST, которым выполнен тромболизис на догоспитальном этапе/ число  больных с ОКС с подъемом сегмента ST)*100%, при Х&gt; значения критерия оценка максимальна, при Х&lt; значения критерия, оценка = 0</t>
  </si>
  <si>
    <t>при наличии положительной динамики в численности врачей и среднего медицинского персонала количество баллов = 5, при отсутствии динамики или отрицательной динамики в численности врачей и среднего медицинского персонала количество баллов =0</t>
  </si>
  <si>
    <t>при наличии положительной динамики в численности врачей и среднего медицинского персонала количество баллов = 5, при отсутствии динамики или отрицательной динамики в численности врачей и среднего медицинского персонала количество баллов = 0</t>
  </si>
  <si>
    <t>Профилактические медицинские осмотры несовершеннолетних,диспансеризация пребывающих в стационарных учреждениях детей-сирот и детей, находящиеся в трудной жизненной ситуации</t>
  </si>
  <si>
    <t>Х = (объем случаев госпитализации за отчетный период /объем случаев госпитализации за год) х 100%,при Х в границах диапазона,оценка в баллах в полном объеме, при Х больше или меньше диапазона, оценка = 0</t>
  </si>
  <si>
    <t>Х = (объем амбулаторной медицинской помощи за отчетный период /объем амбулаторной медицинской помощи  за год) х 100%,  при Х границах в диапазона - оценка в баллах в полном объеме,  при Х больше или меньше значения диапазона, оценка = 0</t>
  </si>
  <si>
    <t>Х = (объем случаев лечения за отчетный период /объем случаев лечения за год) х 100%, при Х в границах диапазона - оценка в баллах в полном объеме,  при Х больше или меньше значения диапазона, оценка = 0</t>
  </si>
  <si>
    <t>Х=(с ишемическим инсультом, которым выполнен системный тромболизис/ число выбывших (выписано+умерло) больных с ишемическим инсультом*100%), при Х больше  значения диапазона оценка максимальна, при Х в диапазоне от __ до___, начисляется по 3 балла за каждую единицу диапазона выше нижней границы диапазона, при Х меньше диапазона, оценка=0</t>
  </si>
  <si>
    <t>Х= число баллов, присвоенное медицинской организации по результатам НОК/Максимальное количество баллов⃰ 100%; Х &gt; либо = значения критерия, оценка максимальная,при Х &lt; значения критерия, оценка = 0.</t>
  </si>
  <si>
    <t>Х= число баллов, присвоенное медицинской организации по результатам НОК/Максимальное количество баллов⃰ 100%; Х &gt; либо = значения критерия, оценка максимальная,при Х &lt; значения критерия, оценка = 0</t>
  </si>
  <si>
    <t>по скорой медицинской помощи Итого:</t>
  </si>
  <si>
    <t>Х = (объем амбулаторной медицинской помощи за отчетный период / объем амбулаторной медицинской помощи  за год) х 100%,при Х границах в диапазона - оценка в баллах в полном объеме,  при Х больше или меньше значения диапазона, оценка = 0</t>
  </si>
  <si>
    <t>Х = (объем амбулаторной медицинской помощи за отчетный период / объем амбулаторной медицинской помощи  за год) х 100%,  при Х в границах диапазона - оценка в баллах в полном объеме,  при Х больше или меньше значения диапазона, оценка = 0</t>
  </si>
  <si>
    <t>Х = (объем случаев лечения за отчетный период / объем случаев лечения за год) х 100%, при Х в границах диапазона - оценка в баллах в полном объеме,  при Х больше или меньше значения диапазона, оценка = 0</t>
  </si>
  <si>
    <t>Охват детей первого года жизни, находящихся под диспансерным (профилактическим) наблюдением  в соответствии с  родовым сертификатом</t>
  </si>
  <si>
    <t>Х = (объем амбулаторной медицинской помощи за отчетный период / объем амбулаторной медицинской помощи за год) х 100%,  при Х границах в диапазона - оценка в баллах в полном объеме,  при Х больше или меньше значения диапазона, оценка = 0</t>
  </si>
  <si>
    <t>Родовая травма (на 1000 родившихся живыми)</t>
  </si>
  <si>
    <t>Х=(с ишемическим инсультом, которым выполнен системный тромболизис/ число выбывших (выписано+умерло) больных с ишемическим инсультом*100%), при Х больше  значения диапазона оценка максимальна, при Х в диапазоне от __ до___, начисляется по 3  балла за каждую единицу диапазона выше нижней границы диапазона, при Х меньше диапазона, оценка=0</t>
  </si>
  <si>
    <t>Х=(с ишемическим инсультом, которым выполнен системный тромболизис/ число выбывших (выписано+умерло) больных с ишемическим инсультом*100%), при Х больше  значения диапазона оценка максимальна, при Х в диапазоне от __ до___, начисляется по3 балла за каждую единицу диапазона выше нижней границы диапазона, при Х меньше диапазона, оценка=0</t>
  </si>
  <si>
    <t>Х = (объем случаев лечения за отчетный период / объем случаев лечения за год) х 100%, при Х в границах диапазона - оценка в баллах в полном объеме, при Х больше или меньше значения диапазона, оценка = 0</t>
  </si>
  <si>
    <t>Х = (объем амбулаторной медицинской помощи за отчетный период / объем амбулаторной медицинской помощи  за год) х 100%, при Х в границах диапазона - оценка в баллах в полном объеме,  при Х больше или меньше значения диапазона, оценка = 0</t>
  </si>
  <si>
    <t>Х = (число посещений за отчетный период /число посещений за год) х 100%,  при Х больше диапазона - оценка в баллах в полном объеме, при Х в диапазоне от __ до __, оценка в баллах -по 1 баллу за каждый 1 % диапазона выше нижней границы диапазона, при Х меньше значения диапазона, оценка = 0</t>
  </si>
  <si>
    <t>Полнота охвата населения профилактическими медицинскими осмотрами и диспансеризацией:</t>
  </si>
  <si>
    <t>Комитет по здравоохранению Ленинградской области, данные медицинских организаций</t>
  </si>
  <si>
    <t>Х= (число детей прошедших лечение в соответствии с планом индивидуальной реабилитации /число детей подлежащих*100%),при Х = критерию, оценка в баллах в полном объеме, при Х больше критерия, оценка = 0</t>
  </si>
  <si>
    <t>Х=(с ишемическим инсультом, которым выполнен системный тромболизис/ число выбывших (выписано+умерло) больных с ишемическим инсультом*100%), при Х больше  значения диапазона оценка максимальна, при Х в диапазоне от __ до___, начисляется по 4 балла за каждую единицу диапазона выше нижней границы диапазона, при Х меньше диапазона, оценка=0</t>
  </si>
  <si>
    <t>Х = (Объем амбулаторной медицинской помощи за отчетный период / Объем амбулаторной медицинской помощи  за год) х 100%, при Х в границах диапазона - оценка в баллах в полном объеме,  при Х больше или меньше значения диапазона, оценка = 0</t>
  </si>
  <si>
    <t>Х = (Объем случаев госпитализации за отчетный период / Объем случаев госпитализации за год) х 100%, при Х в границах диапазона,оценка в баллах в полном объеме, при Х больше или меньше диапазона, оценка = 0</t>
  </si>
  <si>
    <t>ГКУЗ ЛО "Центр общественного здоровья и медицинской профилактики"</t>
  </si>
  <si>
    <t>Комитет по здравоохранению Ленинградской области, данные медицинской организации</t>
  </si>
  <si>
    <t>доля абацилированных активных  больных туберкулезом, зарегистрированных для лечения по I, II, III режимам химиотерапии.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</si>
  <si>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«Бокситогорская межрайонная больница»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</si>
  <si>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«Волосовская межрайонная больница»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</si>
  <si>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«Волховская межрайонная больница» и его руководителя 
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</si>
  <si>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«Всеволожская клиническая межрайонная больница»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</si>
  <si>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«Токсовская межрайонная больница» и его руководителя 
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</si>
  <si>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«Сертоловская городская больница» и его руководителя 
 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</si>
  <si>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«Приморская районная больница» и его руководителя 
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</si>
  <si>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«Рощинская межрайонная больница» и его руководителя 
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</si>
  <si>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«Выборгская детская городская больница» и его руководителя 
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</si>
  <si>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«Выборгский родильный дом» и его руководителя 
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</si>
  <si>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«Выборгская межрайонная больница» и его руководителя  
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</si>
  <si>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«Гатчинская клиническая межрайонная больница» и его руководителя 
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</si>
  <si>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«Кингисеппская межрайонная больница им. П.Н. Прохорова» и его руководителя 
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</si>
  <si>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«Киришская клиническая межрайонная больница» и его руководителя 
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</si>
  <si>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«Кировская межрайонная больница» и его руководителя 
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</si>
  <si>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«Лодейнопольская межрайонная больница»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</si>
  <si>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«Ломоносовская межрайонная больница им. И.Н.Юдченко»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</si>
  <si>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«Лужская межрайонная больница» и его руководителя 
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</si>
  <si>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«Подпорожская межрайонная больница»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</si>
  <si>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«Приозерская межрайонная больница»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</si>
  <si>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«Сланцевская межрайонная больница»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</si>
  <si>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«Тихвинская межрайонная больница им. А.Ф.Калмыкова»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</si>
  <si>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«Тосненская клиническая межрайонная больница»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</si>
  <si>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«Центр профессиональной патологии»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</si>
  <si>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 здравоохранения Ленинградской области «Центр по профилактике и борьбе со СПИД и инфекционными заболеваниями»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</si>
  <si>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«Лужский специализированный Дом ребенка»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</si>
  <si>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«Всеволожский специализированный Дом ребенка» и его руководителя </t>
  </si>
  <si>
    <t xml:space="preserve">Перечень показателей эффективности и результативности и(или) критериев оценки деятельности Ленинградского областного государственного казенного учреждения здравоохранения «Контрольно-аналитическая лаборатория»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</si>
  <si>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 здравоохранения «Ленинградский областной Центр специализированных видов медицинской помощи»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</si>
  <si>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Ленинградская областная клиническая больница и его руководителя </t>
  </si>
  <si>
    <t xml:space="preserve">Перечень показателей эффективности и результативности и(или) критериев оценки деятельности Ленинградского областного государственного бюджетного  учреждения здравоохранения «Детская клиническая больница»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</si>
  <si>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«Ленинградский областной клинический онкологический диспансер»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</si>
  <si>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 здравоохранения Ленинградской области Бюро судебно-медицинской экспертизы и его руководителя </t>
  </si>
  <si>
    <t>Выполнение плановых объемов медицинской помощи в рамках   Территориальной программы государственных гарантий бесплатного оказания гражданам медицинской помощи</t>
  </si>
  <si>
    <t>Выполнение плановых объемов медицинской помощи в рамках   Территориальной программы государственных гарантий бесплатного оказания гражданам медицинской помощи: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</si>
  <si>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«Центр крови Ленинградской области»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</si>
  <si>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«Областная туберкулезная больница в городе Выборге» 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</si>
  <si>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«Туберкулезная больница «Дружноселье»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</si>
  <si>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«Зеленохолмская туберкулезная больница»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</si>
  <si>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«Ленинградский областной противотуберкулезный диспансер»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</si>
  <si>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«Областная туберкулезная больница в г. Тихвине»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</si>
  <si>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бюджетного профессионального образовательного учреждения  «Центр непрерывного профессионального медицинского развития Ленинградской области»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</si>
  <si>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бюджетного профессионального образовательного учреждения Ленинградской области «Выборгский медицинский колледж»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</si>
  <si>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бюджетного профессионального образовательного учреждения Ленинградской области «Тихвинский медицинский колледж»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</si>
  <si>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«Ленинградский областной наркологический диспансер им. А.Я.Гриненко» </t>
  </si>
  <si>
    <t xml:space="preserve">Перечень показателей эффективности и результативности и(или) критериев оценки деятельности Ленинградского областного государственного бюджетного учреждения здравоохранения «Выборгский межрайонный наркологический диспансер»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</si>
  <si>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«Дружносельская психиатрическая больница» и его руководителя </t>
  </si>
  <si>
    <t xml:space="preserve">Перечень показателей эффективности и результативности и(или) критериев оценки деятельности Ленинградского областного государственного казенного учреждения здравоохранения «Свирская психиатрическая больница»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</si>
  <si>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«Тихвинская психиатрическая больница» и его руководителя </t>
  </si>
  <si>
    <t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«Ульяновская психиатрическая больница» и его руководителя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</si>
  <si>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«Ленинградский областной психоневрологический диспансер» и его руководителя </t>
  </si>
  <si>
    <t>Выполнение плановых объемов медицинской помощи в рамках   Территориальной программы государственных гарантий бесплатного оказания гражданам медицинской помощи, в том числе: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</si>
  <si>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«Медицинский информационно-аналитический центр»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</si>
  <si>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«Центр общественного здоровья и медицинской профилактики»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</si>
  <si>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«Территориальный центр медицины катастроф» и его руководителя </t>
  </si>
  <si>
    <r>
      <t xml:space="preserve">Приложение 7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29.10.2020 года  № 21 </t>
    </r>
    <r>
      <rPr>
        <sz val="11"/>
        <color theme="1"/>
        <rFont val="Times New Roman"/>
        <family val="1"/>
        <charset val="204"/>
      </rPr>
      <t xml:space="preserve">                         
</t>
    </r>
  </si>
  <si>
    <r>
      <t xml:space="preserve">Приложение 11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29.10.2020 года № 21   </t>
    </r>
    <r>
      <rPr>
        <sz val="11"/>
        <color theme="1"/>
        <rFont val="Times New Roman"/>
        <family val="1"/>
        <charset val="204"/>
      </rPr>
      <t xml:space="preserve">                      
</t>
    </r>
  </si>
  <si>
    <r>
      <t xml:space="preserve">Приложение 10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29.10.2020 года № 21  </t>
    </r>
    <r>
      <rPr>
        <sz val="11"/>
        <color theme="1"/>
        <rFont val="Times New Roman"/>
        <family val="1"/>
        <charset val="204"/>
      </rPr>
      <t xml:space="preserve">                
</t>
    </r>
  </si>
  <si>
    <r>
      <t xml:space="preserve">Приложение 9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>от 29.10.2020 года № 21</t>
    </r>
    <r>
      <rPr>
        <sz val="11"/>
        <color theme="1"/>
        <rFont val="Times New Roman"/>
        <family val="1"/>
        <charset val="204"/>
      </rPr>
      <t xml:space="preserve">                    
</t>
    </r>
  </si>
  <si>
    <r>
      <t xml:space="preserve">Приложение 8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29.10.2020 года № 21 </t>
    </r>
    <r>
      <rPr>
        <sz val="11"/>
        <color theme="1"/>
        <rFont val="Times New Roman"/>
        <family val="1"/>
        <charset val="204"/>
      </rPr>
      <t xml:space="preserve">                    
</t>
    </r>
  </si>
  <si>
    <r>
      <t xml:space="preserve">Приложение 6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29.10.2020 года № 21  </t>
    </r>
    <r>
      <rPr>
        <sz val="11"/>
        <color theme="1"/>
        <rFont val="Times New Roman"/>
        <family val="1"/>
        <charset val="204"/>
      </rPr>
      <t xml:space="preserve">                 
</t>
    </r>
  </si>
  <si>
    <r>
      <t xml:space="preserve">Приложение 5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29.10.2020 года № 21  </t>
    </r>
    <r>
      <rPr>
        <sz val="11"/>
        <color theme="1"/>
        <rFont val="Times New Roman"/>
        <family val="1"/>
        <charset val="204"/>
      </rPr>
      <t xml:space="preserve">                  
</t>
    </r>
  </si>
  <si>
    <r>
      <t xml:space="preserve">Приложение 4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>от 29.10.2020 года № 21</t>
    </r>
    <r>
      <rPr>
        <sz val="11"/>
        <color theme="1"/>
        <rFont val="Times New Roman"/>
        <family val="1"/>
        <charset val="204"/>
      </rPr>
      <t xml:space="preserve">                     
</t>
    </r>
  </si>
  <si>
    <r>
      <t xml:space="preserve">Приложение 3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29.10.2020 года № 21    </t>
    </r>
    <r>
      <rPr>
        <sz val="11"/>
        <color theme="1"/>
        <rFont val="Times New Roman"/>
        <family val="1"/>
        <charset val="204"/>
      </rPr>
      <t xml:space="preserve">                 
</t>
    </r>
  </si>
  <si>
    <r>
      <t xml:space="preserve">Приложение 2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29.10.2020 года № 21   </t>
    </r>
    <r>
      <rPr>
        <sz val="11"/>
        <color theme="1"/>
        <rFont val="Times New Roman"/>
        <family val="1"/>
        <charset val="204"/>
      </rPr>
      <t xml:space="preserve">                
</t>
    </r>
  </si>
  <si>
    <r>
      <t xml:space="preserve">Приложение 1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29.10.2020 года № 21                    
</t>
    </r>
  </si>
  <si>
    <r>
      <t xml:space="preserve">Приложение 12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29.10.2020 года № 21 </t>
    </r>
    <r>
      <rPr>
        <sz val="11"/>
        <color theme="1"/>
        <rFont val="Times New Roman"/>
        <family val="1"/>
        <charset val="204"/>
      </rPr>
      <t xml:space="preserve">                         
</t>
    </r>
  </si>
  <si>
    <r>
      <t xml:space="preserve">Приложение 13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29.10.2020 года № 21 </t>
    </r>
    <r>
      <rPr>
        <sz val="11"/>
        <color theme="1"/>
        <rFont val="Times New Roman"/>
        <family val="1"/>
        <charset val="204"/>
      </rPr>
      <t xml:space="preserve">                    
</t>
    </r>
  </si>
  <si>
    <r>
      <t xml:space="preserve">Приложение 14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29.10.2020 года № 21   </t>
    </r>
    <r>
      <rPr>
        <sz val="11"/>
        <color theme="1"/>
        <rFont val="Times New Roman"/>
        <family val="1"/>
        <charset val="204"/>
      </rPr>
      <t xml:space="preserve">                       
</t>
    </r>
  </si>
  <si>
    <r>
      <t xml:space="preserve">Приложение 15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29.10.2020 года № 21    </t>
    </r>
    <r>
      <rPr>
        <sz val="11"/>
        <color theme="1"/>
        <rFont val="Times New Roman"/>
        <family val="1"/>
        <charset val="204"/>
      </rPr>
      <t xml:space="preserve">                     
</t>
    </r>
  </si>
  <si>
    <r>
      <t>Приложение 16 к приказу Комитета по здравоохранению Ленинградской области</t>
    </r>
    <r>
      <rPr>
        <b/>
        <sz val="11"/>
        <color theme="1"/>
        <rFont val="Times New Roman"/>
        <family val="1"/>
        <charset val="204"/>
      </rPr>
      <t xml:space="preserve"> от 29.10.2020 года № 21 </t>
    </r>
    <r>
      <rPr>
        <sz val="11"/>
        <color theme="1"/>
        <rFont val="Times New Roman"/>
        <family val="1"/>
        <charset val="204"/>
      </rPr>
      <t xml:space="preserve">                          
</t>
    </r>
  </si>
  <si>
    <r>
      <t xml:space="preserve">Приложение 17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29.10.2020 года № 21 </t>
    </r>
    <r>
      <rPr>
        <sz val="11"/>
        <color theme="1"/>
        <rFont val="Times New Roman"/>
        <family val="1"/>
        <charset val="204"/>
      </rPr>
      <t xml:space="preserve">                         
</t>
    </r>
  </si>
  <si>
    <r>
      <t xml:space="preserve">Приложение 18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>от 29.10.2020 года № 21</t>
    </r>
    <r>
      <rPr>
        <sz val="11"/>
        <color theme="1"/>
        <rFont val="Times New Roman"/>
        <family val="1"/>
        <charset val="204"/>
      </rPr>
      <t xml:space="preserve">                          
</t>
    </r>
  </si>
  <si>
    <r>
      <t xml:space="preserve">Приложение 19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29.10.2020 года № 21   </t>
    </r>
    <r>
      <rPr>
        <sz val="11"/>
        <color theme="1"/>
        <rFont val="Times New Roman"/>
        <family val="1"/>
        <charset val="204"/>
      </rPr>
      <t xml:space="preserve">                     
</t>
    </r>
  </si>
  <si>
    <r>
      <t xml:space="preserve">Приложение 20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29.10.2020 года № 21 </t>
    </r>
    <r>
      <rPr>
        <sz val="11"/>
        <color theme="1"/>
        <rFont val="Times New Roman"/>
        <family val="1"/>
        <charset val="204"/>
      </rPr>
      <t xml:space="preserve">                    
</t>
    </r>
  </si>
  <si>
    <r>
      <t xml:space="preserve">Приложение 21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29.10.2020 года № 21      </t>
    </r>
    <r>
      <rPr>
        <sz val="11"/>
        <color theme="1"/>
        <rFont val="Times New Roman"/>
        <family val="1"/>
        <charset val="204"/>
      </rPr>
      <t xml:space="preserve">                 
</t>
    </r>
  </si>
  <si>
    <r>
      <t xml:space="preserve">Приложение 22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>от 29.10.2020 года № 21</t>
    </r>
    <r>
      <rPr>
        <sz val="11"/>
        <color theme="1"/>
        <rFont val="Times New Roman"/>
        <family val="1"/>
        <charset val="204"/>
      </rPr>
      <t xml:space="preserve">                        
</t>
    </r>
  </si>
  <si>
    <r>
      <t xml:space="preserve">Приложение 23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29.10.2020 года № 21 </t>
    </r>
    <r>
      <rPr>
        <sz val="11"/>
        <color theme="1"/>
        <rFont val="Times New Roman"/>
        <family val="1"/>
        <charset val="204"/>
      </rPr>
      <t xml:space="preserve">                        
</t>
    </r>
  </si>
  <si>
    <r>
      <t xml:space="preserve">Приложение 24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>от 29.10.2020 года № 21</t>
    </r>
    <r>
      <rPr>
        <sz val="11"/>
        <color theme="1"/>
        <rFont val="Times New Roman"/>
        <family val="1"/>
        <charset val="204"/>
      </rPr>
      <t xml:space="preserve">                           
</t>
    </r>
  </si>
  <si>
    <r>
      <t xml:space="preserve">Приложение 25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29.10.2020 года № 21  </t>
    </r>
    <r>
      <rPr>
        <sz val="11"/>
        <color theme="1"/>
        <rFont val="Times New Roman"/>
        <family val="1"/>
        <charset val="204"/>
      </rPr>
      <t xml:space="preserve">    </t>
    </r>
  </si>
  <si>
    <r>
      <t xml:space="preserve">Приложение 26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29.10.2020 года № 21  </t>
    </r>
    <r>
      <rPr>
        <sz val="11"/>
        <color theme="1"/>
        <rFont val="Times New Roman"/>
        <family val="1"/>
        <charset val="204"/>
      </rPr>
      <t xml:space="preserve">                       
</t>
    </r>
  </si>
  <si>
    <r>
      <t xml:space="preserve">Приложение 27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29.10.2020 года № 21 </t>
    </r>
    <r>
      <rPr>
        <sz val="11"/>
        <color theme="1"/>
        <rFont val="Times New Roman"/>
        <family val="1"/>
        <charset val="204"/>
      </rPr>
      <t xml:space="preserve">                      
</t>
    </r>
  </si>
  <si>
    <r>
      <t xml:space="preserve">Приложение 28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29.10.2020 года № 21 </t>
    </r>
    <r>
      <rPr>
        <sz val="11"/>
        <color theme="1"/>
        <rFont val="Times New Roman"/>
        <family val="1"/>
        <charset val="204"/>
      </rPr>
      <t xml:space="preserve">                         
</t>
    </r>
  </si>
  <si>
    <r>
      <t xml:space="preserve">Приложение 29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29.10.2020 года № 21 </t>
    </r>
    <r>
      <rPr>
        <sz val="11"/>
        <color theme="1"/>
        <rFont val="Times New Roman"/>
        <family val="1"/>
        <charset val="204"/>
      </rPr>
      <t xml:space="preserve">                       
</t>
    </r>
  </si>
  <si>
    <r>
      <t xml:space="preserve">Приложение 30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29.10.2020 года № 21  </t>
    </r>
    <r>
      <rPr>
        <sz val="11"/>
        <color theme="1"/>
        <rFont val="Times New Roman"/>
        <family val="1"/>
        <charset val="204"/>
      </rPr>
      <t xml:space="preserve">                 
</t>
    </r>
  </si>
  <si>
    <r>
      <t xml:space="preserve">Приложение 31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29.10.2020 года № 21 </t>
    </r>
    <r>
      <rPr>
        <sz val="11"/>
        <color theme="1"/>
        <rFont val="Times New Roman"/>
        <family val="1"/>
        <charset val="204"/>
      </rPr>
      <t xml:space="preserve">                
</t>
    </r>
  </si>
  <si>
    <r>
      <t xml:space="preserve">Приложение 32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29.10.2020 года № 21                    
</t>
    </r>
  </si>
  <si>
    <r>
      <t xml:space="preserve">Приложение 33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>от 29.10.2020 года № 21</t>
    </r>
    <r>
      <rPr>
        <sz val="11"/>
        <color theme="1"/>
        <rFont val="Times New Roman"/>
        <family val="1"/>
        <charset val="204"/>
      </rPr>
      <t xml:space="preserve">                     
</t>
    </r>
  </si>
  <si>
    <r>
      <t>Приложение 34 к приказу Комитета по здравоохранению Ленинградской области</t>
    </r>
    <r>
      <rPr>
        <b/>
        <sz val="11"/>
        <color theme="1"/>
        <rFont val="Times New Roman"/>
        <family val="1"/>
        <charset val="204"/>
      </rPr>
      <t xml:space="preserve"> от 29.10.2020 года № 21 </t>
    </r>
    <r>
      <rPr>
        <sz val="11"/>
        <color theme="1"/>
        <rFont val="Times New Roman"/>
        <family val="1"/>
        <charset val="204"/>
      </rPr>
      <t xml:space="preserve"> </t>
    </r>
  </si>
  <si>
    <r>
      <t>Приложение 35 к приказу Комитета по здравоохранению Ленинградской области</t>
    </r>
    <r>
      <rPr>
        <b/>
        <sz val="11"/>
        <color theme="1"/>
        <rFont val="Times New Roman"/>
        <family val="1"/>
        <charset val="204"/>
      </rPr>
      <t xml:space="preserve"> от 29.10.2020 года № 21   </t>
    </r>
    <r>
      <rPr>
        <sz val="11"/>
        <color theme="1"/>
        <rFont val="Times New Roman"/>
        <family val="1"/>
        <charset val="204"/>
      </rPr>
      <t xml:space="preserve">               
</t>
    </r>
  </si>
  <si>
    <r>
      <t xml:space="preserve">Приложение 36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29.10.2020 года № 21 </t>
    </r>
    <r>
      <rPr>
        <sz val="11"/>
        <color theme="1"/>
        <rFont val="Times New Roman"/>
        <family val="1"/>
        <charset val="204"/>
      </rPr>
      <t xml:space="preserve">                    
</t>
    </r>
  </si>
  <si>
    <r>
      <t xml:space="preserve">Приложение 37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>от 29.10.2020 года № 21</t>
    </r>
    <r>
      <rPr>
        <sz val="11"/>
        <color theme="1"/>
        <rFont val="Times New Roman"/>
        <family val="1"/>
        <charset val="204"/>
      </rPr>
      <t xml:space="preserve">                    
</t>
    </r>
  </si>
  <si>
    <r>
      <t xml:space="preserve">Приложение 38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29.10.2020 года № 21  </t>
    </r>
    <r>
      <rPr>
        <sz val="11"/>
        <color theme="1"/>
        <rFont val="Times New Roman"/>
        <family val="1"/>
        <charset val="204"/>
      </rPr>
      <t xml:space="preserve">             
</t>
    </r>
  </si>
  <si>
    <r>
      <t xml:space="preserve">Приложение 39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29.10.2020 года № 21                    
</t>
    </r>
  </si>
  <si>
    <r>
      <t xml:space="preserve">Приложение 40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29.10.2020 года № 21  </t>
    </r>
    <r>
      <rPr>
        <sz val="11"/>
        <color theme="1"/>
        <rFont val="Times New Roman"/>
        <family val="1"/>
        <charset val="204"/>
      </rPr>
      <t xml:space="preserve">                   
</t>
    </r>
  </si>
  <si>
    <r>
      <t xml:space="preserve">Приложение 41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29.10.2020 года № 21        </t>
    </r>
    <r>
      <rPr>
        <sz val="11"/>
        <color theme="1"/>
        <rFont val="Times New Roman"/>
        <family val="1"/>
        <charset val="204"/>
      </rPr>
      <t xml:space="preserve">             
</t>
    </r>
  </si>
  <si>
    <r>
      <t xml:space="preserve">Приложение 42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29.10.2020 года № 21 </t>
    </r>
    <r>
      <rPr>
        <sz val="11"/>
        <color theme="1"/>
        <rFont val="Times New Roman"/>
        <family val="1"/>
        <charset val="204"/>
      </rPr>
      <t xml:space="preserve">                      
</t>
    </r>
  </si>
  <si>
    <r>
      <t xml:space="preserve">Приложение 43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29.10.2020 года № 21    </t>
    </r>
    <r>
      <rPr>
        <sz val="11"/>
        <color theme="1"/>
        <rFont val="Times New Roman"/>
        <family val="1"/>
        <charset val="204"/>
      </rPr>
      <t xml:space="preserve">               
</t>
    </r>
  </si>
  <si>
    <r>
      <t xml:space="preserve">Приложение 44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29.10.2020 года № 21 </t>
    </r>
    <r>
      <rPr>
        <sz val="11"/>
        <color theme="1"/>
        <rFont val="Times New Roman"/>
        <family val="1"/>
        <charset val="204"/>
      </rPr>
      <t xml:space="preserve">              
</t>
    </r>
  </si>
  <si>
    <r>
      <t>Приложение 45 к приказу Комитета по здравоохранению Ленинградской области</t>
    </r>
    <r>
      <rPr>
        <b/>
        <sz val="11"/>
        <color theme="1"/>
        <rFont val="Times New Roman"/>
        <family val="1"/>
        <charset val="204"/>
      </rPr>
      <t xml:space="preserve"> от 29.10.2020 года № 2</t>
    </r>
    <r>
      <rPr>
        <sz val="11"/>
        <color theme="1"/>
        <rFont val="Times New Roman"/>
        <family val="1"/>
        <charset val="204"/>
      </rPr>
      <t xml:space="preserve">1               
</t>
    </r>
  </si>
  <si>
    <r>
      <t xml:space="preserve">Приложение 46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29.10.2020 года № 21    </t>
    </r>
    <r>
      <rPr>
        <sz val="11"/>
        <color theme="1"/>
        <rFont val="Times New Roman"/>
        <family val="1"/>
        <charset val="204"/>
      </rPr>
      <t xml:space="preserve">               
</t>
    </r>
  </si>
  <si>
    <r>
      <t xml:space="preserve">Приложение 47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29.10.2020 года № 21     </t>
    </r>
    <r>
      <rPr>
        <sz val="11"/>
        <color theme="1"/>
        <rFont val="Times New Roman"/>
        <family val="1"/>
        <charset val="204"/>
      </rPr>
      <t xml:space="preserve">                  
</t>
    </r>
  </si>
  <si>
    <r>
      <t>Приложение 48 к приказу Комитета по здравоохранению Ленинградской области</t>
    </r>
    <r>
      <rPr>
        <b/>
        <sz val="11"/>
        <color theme="1"/>
        <rFont val="Times New Roman"/>
        <family val="1"/>
        <charset val="204"/>
      </rPr>
      <t xml:space="preserve"> от 29.10.2020 года № 21  </t>
    </r>
  </si>
  <si>
    <r>
      <t xml:space="preserve">Приложение 49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29.10.2020 года № 21   </t>
    </r>
    <r>
      <rPr>
        <sz val="11"/>
        <color theme="1"/>
        <rFont val="Times New Roman"/>
        <family val="1"/>
        <charset val="204"/>
      </rPr>
      <t xml:space="preserve">                 
</t>
    </r>
  </si>
  <si>
    <r>
      <t xml:space="preserve">Приложение 50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29.10.2020 года № 21   </t>
    </r>
    <r>
      <rPr>
        <sz val="11"/>
        <color theme="1"/>
        <rFont val="Times New Roman"/>
        <family val="1"/>
        <charset val="204"/>
      </rPr>
      <t xml:space="preserve">                   
</t>
    </r>
  </si>
  <si>
    <r>
      <t xml:space="preserve">Приложение 51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29.10.2020 года № 21     </t>
    </r>
    <r>
      <rPr>
        <sz val="11"/>
        <color theme="1"/>
        <rFont val="Times New Roman"/>
        <family val="1"/>
        <charset val="204"/>
      </rPr>
      <t xml:space="preserve">                
</t>
    </r>
  </si>
  <si>
    <r>
      <t xml:space="preserve">Приложение 52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29.10.2020 года № 21   </t>
    </r>
    <r>
      <rPr>
        <sz val="11"/>
        <color theme="1"/>
        <rFont val="Times New Roman"/>
        <family val="1"/>
        <charset val="204"/>
      </rPr>
      <t xml:space="preserve">       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</si>
</sst>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2" borderId="0" applyNumberFormat="0" applyBorder="0" applyAlignment="0" applyProtection="0"/>
    <xf numFmtId="9" fontId="11" fillId="0" borderId="0" applyFont="0" applyFill="0" applyBorder="0" applyAlignment="0" applyProtection="0"/>
  </cellStyleXfs>
  <cellXfs count="26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Fill="1"/>
    <xf numFmtId="0" fontId="0" fillId="0" borderId="0" xfId="0" applyFont="1" applyAlignment="1">
      <alignment vertical="top"/>
    </xf>
    <xf numFmtId="0" fontId="0" fillId="0" borderId="0" xfId="0" applyFont="1"/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/>
    <xf numFmtId="49" fontId="1" fillId="0" borderId="0" xfId="0" applyNumberFormat="1" applyFont="1" applyFill="1" applyAlignment="1">
      <alignment horizontal="center" vertical="center"/>
    </xf>
    <xf numFmtId="2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2" fontId="0" fillId="0" borderId="0" xfId="0" applyNumberFormat="1"/>
    <xf numFmtId="0" fontId="1" fillId="0" borderId="0" xfId="0" applyFont="1" applyFill="1"/>
    <xf numFmtId="166" fontId="1" fillId="0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Alignment="1">
      <alignment wrapText="1"/>
    </xf>
    <xf numFmtId="165" fontId="1" fillId="0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49" fontId="1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/>
    <xf numFmtId="0" fontId="1" fillId="0" borderId="3" xfId="0" applyFont="1" applyFill="1" applyBorder="1" applyAlignment="1">
      <alignment horizontal="center" vertical="center" wrapText="1"/>
    </xf>
    <xf numFmtId="9" fontId="1" fillId="0" borderId="1" xfId="2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3" borderId="0" xfId="0" applyFill="1"/>
    <xf numFmtId="0" fontId="1" fillId="3" borderId="0" xfId="0" applyFont="1" applyFill="1"/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/>
    <xf numFmtId="9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/>
    <xf numFmtId="0" fontId="0" fillId="0" borderId="0" xfId="0" applyFill="1" applyAlignment="1">
      <alignment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0" fillId="3" borderId="12" xfId="0" applyFill="1" applyBorder="1"/>
    <xf numFmtId="0" fontId="1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3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1" fontId="1" fillId="0" borderId="3" xfId="0" applyNumberFormat="1" applyFont="1" applyFill="1" applyBorder="1" applyAlignment="1">
      <alignment vertical="center" wrapText="1"/>
    </xf>
    <xf numFmtId="0" fontId="0" fillId="0" borderId="0" xfId="0" applyFill="1" applyBorder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vertical="top"/>
    </xf>
    <xf numFmtId="49" fontId="0" fillId="0" borderId="0" xfId="0" applyNumberFormat="1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2" fontId="1" fillId="3" borderId="5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</cellXfs>
  <cellStyles count="3">
    <cellStyle name="Нейтральный" xfId="1" builtinId="28"/>
    <cellStyle name="Обычный" xfId="0" builtinId="0"/>
    <cellStyle name="Процентный" xfId="2" builtinId="5"/>
  </cellStyles>
  <dxfs count="0"/>
  <tableStyles count="0" defaultTableStyle="TableStyleMedium2" defaultPivotStyle="PivotStyleLight16"/>
  <colors>
    <mruColors>
      <color rgb="FFE4E4E4"/>
      <color rgb="FFE6E6E6"/>
      <color rgb="FFD5D5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K64"/>
  <sheetViews>
    <sheetView tabSelected="1" zoomScale="83" zoomScaleNormal="83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N13" sqref="N13"/>
    </sheetView>
  </sheetViews>
  <sheetFormatPr defaultRowHeight="15" x14ac:dyDescent="0.25"/>
  <cols>
    <col min="1" max="1" width="5.42578125" style="22" customWidth="1"/>
    <col min="2" max="2" width="28.28515625" style="18" customWidth="1"/>
    <col min="3" max="3" width="15.140625" style="18" customWidth="1"/>
    <col min="4" max="4" width="25.85546875" style="18" customWidth="1"/>
    <col min="5" max="5" width="11.28515625" style="18" customWidth="1"/>
    <col min="6" max="7" width="21.85546875" style="18" customWidth="1"/>
    <col min="8" max="8" width="35" style="18" customWidth="1"/>
    <col min="9" max="9" width="12" style="18" customWidth="1"/>
    <col min="10" max="10" width="39.140625" style="18" customWidth="1"/>
    <col min="11" max="11" width="22.42578125" style="54" customWidth="1"/>
    <col min="12" max="16384" width="9.140625" style="6"/>
  </cols>
  <sheetData>
    <row r="1" spans="1:10" ht="63" customHeight="1" x14ac:dyDescent="0.25">
      <c r="J1" s="14" t="s">
        <v>465</v>
      </c>
    </row>
    <row r="2" spans="1:10" ht="39" customHeight="1" x14ac:dyDescent="0.25">
      <c r="A2" s="162" t="s">
        <v>400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30" x14ac:dyDescent="0.25">
      <c r="A3" s="74" t="s">
        <v>0</v>
      </c>
      <c r="B3" s="68" t="s">
        <v>1</v>
      </c>
      <c r="C3" s="68" t="s">
        <v>2</v>
      </c>
      <c r="D3" s="68" t="s">
        <v>30</v>
      </c>
      <c r="E3" s="68" t="s">
        <v>3</v>
      </c>
      <c r="F3" s="68" t="s">
        <v>4</v>
      </c>
      <c r="G3" s="68" t="s">
        <v>5</v>
      </c>
      <c r="H3" s="71" t="s">
        <v>39</v>
      </c>
      <c r="I3" s="68" t="s">
        <v>6</v>
      </c>
      <c r="J3" s="68" t="s">
        <v>7</v>
      </c>
    </row>
    <row r="4" spans="1:10" ht="33" customHeight="1" x14ac:dyDescent="0.25">
      <c r="A4" s="74">
        <v>1</v>
      </c>
      <c r="B4" s="163" t="s">
        <v>8</v>
      </c>
      <c r="C4" s="164"/>
      <c r="D4" s="68"/>
      <c r="E4" s="68">
        <v>100</v>
      </c>
      <c r="F4" s="10"/>
      <c r="G4" s="68">
        <f>G5+G14+G27++G32</f>
        <v>40</v>
      </c>
      <c r="H4" s="12"/>
      <c r="I4" s="68"/>
      <c r="J4" s="68"/>
    </row>
    <row r="5" spans="1:10" ht="15" customHeight="1" x14ac:dyDescent="0.25">
      <c r="A5" s="72" t="s">
        <v>18</v>
      </c>
      <c r="B5" s="165" t="s">
        <v>123</v>
      </c>
      <c r="C5" s="166"/>
      <c r="D5" s="68"/>
      <c r="E5" s="68"/>
      <c r="F5" s="152" t="s">
        <v>364</v>
      </c>
      <c r="G5" s="69">
        <f>G6+G10</f>
        <v>10</v>
      </c>
      <c r="H5" s="12"/>
      <c r="I5" s="68"/>
      <c r="J5" s="68"/>
    </row>
    <row r="6" spans="1:10" ht="15" customHeight="1" x14ac:dyDescent="0.25">
      <c r="A6" s="155" t="s">
        <v>58</v>
      </c>
      <c r="B6" s="161" t="s">
        <v>106</v>
      </c>
      <c r="C6" s="161" t="s">
        <v>9</v>
      </c>
      <c r="D6" s="71" t="s">
        <v>31</v>
      </c>
      <c r="E6" s="71" t="s">
        <v>124</v>
      </c>
      <c r="F6" s="153"/>
      <c r="G6" s="161">
        <v>5</v>
      </c>
      <c r="H6" s="152" t="s">
        <v>357</v>
      </c>
      <c r="I6" s="158"/>
      <c r="J6" s="152"/>
    </row>
    <row r="7" spans="1:10" x14ac:dyDescent="0.25">
      <c r="A7" s="156"/>
      <c r="B7" s="161"/>
      <c r="C7" s="161"/>
      <c r="D7" s="71" t="s">
        <v>32</v>
      </c>
      <c r="E7" s="71" t="s">
        <v>36</v>
      </c>
      <c r="F7" s="153"/>
      <c r="G7" s="161"/>
      <c r="H7" s="153"/>
      <c r="I7" s="159"/>
      <c r="J7" s="153"/>
    </row>
    <row r="8" spans="1:10" ht="22.5" customHeight="1" x14ac:dyDescent="0.25">
      <c r="A8" s="156"/>
      <c r="B8" s="161"/>
      <c r="C8" s="161"/>
      <c r="D8" s="71" t="s">
        <v>33</v>
      </c>
      <c r="E8" s="71" t="s">
        <v>125</v>
      </c>
      <c r="F8" s="153"/>
      <c r="G8" s="161"/>
      <c r="H8" s="153"/>
      <c r="I8" s="159"/>
      <c r="J8" s="153"/>
    </row>
    <row r="9" spans="1:10" ht="69.75" customHeight="1" x14ac:dyDescent="0.25">
      <c r="A9" s="157"/>
      <c r="B9" s="161"/>
      <c r="C9" s="161"/>
      <c r="D9" s="71" t="s">
        <v>34</v>
      </c>
      <c r="E9" s="71" t="s">
        <v>38</v>
      </c>
      <c r="F9" s="153"/>
      <c r="G9" s="161"/>
      <c r="H9" s="154"/>
      <c r="I9" s="160"/>
      <c r="J9" s="154"/>
    </row>
    <row r="10" spans="1:10" ht="15" customHeight="1" x14ac:dyDescent="0.25">
      <c r="A10" s="155" t="s">
        <v>59</v>
      </c>
      <c r="B10" s="161" t="s">
        <v>105</v>
      </c>
      <c r="C10" s="161" t="s">
        <v>9</v>
      </c>
      <c r="D10" s="71" t="s">
        <v>31</v>
      </c>
      <c r="E10" s="71" t="s">
        <v>124</v>
      </c>
      <c r="F10" s="153"/>
      <c r="G10" s="161">
        <v>5</v>
      </c>
      <c r="H10" s="167" t="s">
        <v>279</v>
      </c>
      <c r="I10" s="158"/>
      <c r="J10" s="152"/>
    </row>
    <row r="11" spans="1:10" x14ac:dyDescent="0.25">
      <c r="A11" s="156"/>
      <c r="B11" s="161"/>
      <c r="C11" s="161"/>
      <c r="D11" s="71" t="s">
        <v>32</v>
      </c>
      <c r="E11" s="71" t="s">
        <v>36</v>
      </c>
      <c r="F11" s="153"/>
      <c r="G11" s="161"/>
      <c r="H11" s="167"/>
      <c r="I11" s="159"/>
      <c r="J11" s="153"/>
    </row>
    <row r="12" spans="1:10" x14ac:dyDescent="0.25">
      <c r="A12" s="156"/>
      <c r="B12" s="161"/>
      <c r="C12" s="161"/>
      <c r="D12" s="71" t="s">
        <v>33</v>
      </c>
      <c r="E12" s="71" t="s">
        <v>125</v>
      </c>
      <c r="F12" s="153"/>
      <c r="G12" s="161"/>
      <c r="H12" s="167"/>
      <c r="I12" s="159"/>
      <c r="J12" s="153"/>
    </row>
    <row r="13" spans="1:10" ht="84.75" customHeight="1" x14ac:dyDescent="0.25">
      <c r="A13" s="157"/>
      <c r="B13" s="161"/>
      <c r="C13" s="161"/>
      <c r="D13" s="71" t="s">
        <v>34</v>
      </c>
      <c r="E13" s="71" t="s">
        <v>38</v>
      </c>
      <c r="F13" s="153"/>
      <c r="G13" s="161"/>
      <c r="H13" s="167"/>
      <c r="I13" s="160"/>
      <c r="J13" s="154"/>
    </row>
    <row r="14" spans="1:10" ht="15" customHeight="1" x14ac:dyDescent="0.25">
      <c r="A14" s="72" t="s">
        <v>19</v>
      </c>
      <c r="B14" s="168" t="s">
        <v>108</v>
      </c>
      <c r="C14" s="169"/>
      <c r="D14" s="71"/>
      <c r="E14" s="71"/>
      <c r="F14" s="153"/>
      <c r="G14" s="68">
        <f>G15+G19+G23</f>
        <v>15</v>
      </c>
      <c r="H14" s="12"/>
      <c r="I14" s="12"/>
      <c r="J14" s="12"/>
    </row>
    <row r="15" spans="1:10" ht="15" customHeight="1" x14ac:dyDescent="0.25">
      <c r="A15" s="155" t="s">
        <v>40</v>
      </c>
      <c r="B15" s="152" t="s">
        <v>107</v>
      </c>
      <c r="C15" s="152" t="s">
        <v>9</v>
      </c>
      <c r="D15" s="71" t="s">
        <v>31</v>
      </c>
      <c r="E15" s="71" t="s">
        <v>124</v>
      </c>
      <c r="F15" s="153"/>
      <c r="G15" s="152">
        <v>5</v>
      </c>
      <c r="H15" s="161" t="s">
        <v>366</v>
      </c>
      <c r="I15" s="158"/>
      <c r="J15" s="152"/>
    </row>
    <row r="16" spans="1:10" x14ac:dyDescent="0.25">
      <c r="A16" s="156"/>
      <c r="B16" s="153"/>
      <c r="C16" s="153"/>
      <c r="D16" s="71" t="s">
        <v>32</v>
      </c>
      <c r="E16" s="71" t="s">
        <v>36</v>
      </c>
      <c r="F16" s="153"/>
      <c r="G16" s="153"/>
      <c r="H16" s="161"/>
      <c r="I16" s="159"/>
      <c r="J16" s="153"/>
    </row>
    <row r="17" spans="1:10" x14ac:dyDescent="0.25">
      <c r="A17" s="156"/>
      <c r="B17" s="153"/>
      <c r="C17" s="153"/>
      <c r="D17" s="71" t="s">
        <v>33</v>
      </c>
      <c r="E17" s="71" t="s">
        <v>125</v>
      </c>
      <c r="F17" s="153"/>
      <c r="G17" s="153"/>
      <c r="H17" s="161"/>
      <c r="I17" s="159"/>
      <c r="J17" s="153"/>
    </row>
    <row r="18" spans="1:10" ht="85.5" customHeight="1" x14ac:dyDescent="0.25">
      <c r="A18" s="157"/>
      <c r="B18" s="154"/>
      <c r="C18" s="154"/>
      <c r="D18" s="71" t="s">
        <v>34</v>
      </c>
      <c r="E18" s="71" t="s">
        <v>91</v>
      </c>
      <c r="F18" s="153"/>
      <c r="G18" s="154"/>
      <c r="H18" s="161"/>
      <c r="I18" s="160"/>
      <c r="J18" s="154"/>
    </row>
    <row r="19" spans="1:10" ht="15" customHeight="1" x14ac:dyDescent="0.25">
      <c r="A19" s="155" t="s">
        <v>41</v>
      </c>
      <c r="B19" s="152" t="s">
        <v>15</v>
      </c>
      <c r="C19" s="152" t="s">
        <v>9</v>
      </c>
      <c r="D19" s="71" t="s">
        <v>31</v>
      </c>
      <c r="E19" s="71" t="s">
        <v>116</v>
      </c>
      <c r="F19" s="153"/>
      <c r="G19" s="152">
        <v>5</v>
      </c>
      <c r="H19" s="161" t="s">
        <v>199</v>
      </c>
      <c r="I19" s="158"/>
      <c r="J19" s="152"/>
    </row>
    <row r="20" spans="1:10" x14ac:dyDescent="0.25">
      <c r="A20" s="156"/>
      <c r="B20" s="153"/>
      <c r="C20" s="153"/>
      <c r="D20" s="71" t="s">
        <v>32</v>
      </c>
      <c r="E20" s="71" t="s">
        <v>126</v>
      </c>
      <c r="F20" s="153"/>
      <c r="G20" s="153"/>
      <c r="H20" s="161"/>
      <c r="I20" s="159"/>
      <c r="J20" s="153"/>
    </row>
    <row r="21" spans="1:10" x14ac:dyDescent="0.25">
      <c r="A21" s="156"/>
      <c r="B21" s="153"/>
      <c r="C21" s="153"/>
      <c r="D21" s="71" t="s">
        <v>33</v>
      </c>
      <c r="E21" s="71" t="s">
        <v>127</v>
      </c>
      <c r="F21" s="153"/>
      <c r="G21" s="153"/>
      <c r="H21" s="161"/>
      <c r="I21" s="159"/>
      <c r="J21" s="153"/>
    </row>
    <row r="22" spans="1:10" ht="104.25" customHeight="1" x14ac:dyDescent="0.25">
      <c r="A22" s="157"/>
      <c r="B22" s="154"/>
      <c r="C22" s="154"/>
      <c r="D22" s="71" t="s">
        <v>34</v>
      </c>
      <c r="E22" s="71" t="s">
        <v>91</v>
      </c>
      <c r="F22" s="153"/>
      <c r="G22" s="154"/>
      <c r="H22" s="161"/>
      <c r="I22" s="160"/>
      <c r="J22" s="154"/>
    </row>
    <row r="23" spans="1:10" ht="11.25" customHeight="1" x14ac:dyDescent="0.25">
      <c r="A23" s="155" t="s">
        <v>42</v>
      </c>
      <c r="B23" s="152" t="s">
        <v>16</v>
      </c>
      <c r="C23" s="152" t="s">
        <v>9</v>
      </c>
      <c r="D23" s="71" t="s">
        <v>31</v>
      </c>
      <c r="E23" s="71" t="s">
        <v>116</v>
      </c>
      <c r="F23" s="153"/>
      <c r="G23" s="161">
        <v>5</v>
      </c>
      <c r="H23" s="161" t="s">
        <v>200</v>
      </c>
      <c r="I23" s="158"/>
      <c r="J23" s="152"/>
    </row>
    <row r="24" spans="1:10" x14ac:dyDescent="0.25">
      <c r="A24" s="156"/>
      <c r="B24" s="153"/>
      <c r="C24" s="153"/>
      <c r="D24" s="71" t="s">
        <v>32</v>
      </c>
      <c r="E24" s="71" t="s">
        <v>126</v>
      </c>
      <c r="F24" s="153"/>
      <c r="G24" s="161"/>
      <c r="H24" s="161"/>
      <c r="I24" s="159"/>
      <c r="J24" s="153"/>
    </row>
    <row r="25" spans="1:10" x14ac:dyDescent="0.25">
      <c r="A25" s="156"/>
      <c r="B25" s="153"/>
      <c r="C25" s="153"/>
      <c r="D25" s="71" t="s">
        <v>33</v>
      </c>
      <c r="E25" s="71" t="s">
        <v>127</v>
      </c>
      <c r="F25" s="153"/>
      <c r="G25" s="161"/>
      <c r="H25" s="161"/>
      <c r="I25" s="159"/>
      <c r="J25" s="153"/>
    </row>
    <row r="26" spans="1:10" ht="106.5" customHeight="1" x14ac:dyDescent="0.25">
      <c r="A26" s="157"/>
      <c r="B26" s="154"/>
      <c r="C26" s="154"/>
      <c r="D26" s="71" t="s">
        <v>34</v>
      </c>
      <c r="E26" s="71" t="s">
        <v>91</v>
      </c>
      <c r="F26" s="153"/>
      <c r="G26" s="161"/>
      <c r="H26" s="161"/>
      <c r="I26" s="160"/>
      <c r="J26" s="154"/>
    </row>
    <row r="27" spans="1:10" ht="15" customHeight="1" x14ac:dyDescent="0.25">
      <c r="A27" s="73" t="s">
        <v>20</v>
      </c>
      <c r="B27" s="165" t="s">
        <v>131</v>
      </c>
      <c r="C27" s="166"/>
      <c r="D27" s="71"/>
      <c r="E27" s="71"/>
      <c r="F27" s="153"/>
      <c r="G27" s="68">
        <f>G28</f>
        <v>5</v>
      </c>
      <c r="H27" s="12"/>
      <c r="I27" s="12"/>
      <c r="J27" s="12"/>
    </row>
    <row r="28" spans="1:10" ht="15" customHeight="1" x14ac:dyDescent="0.25">
      <c r="A28" s="155" t="s">
        <v>110</v>
      </c>
      <c r="B28" s="152" t="s">
        <v>109</v>
      </c>
      <c r="C28" s="152" t="s">
        <v>9</v>
      </c>
      <c r="D28" s="71" t="s">
        <v>31</v>
      </c>
      <c r="E28" s="71" t="s">
        <v>124</v>
      </c>
      <c r="F28" s="153"/>
      <c r="G28" s="161">
        <v>5</v>
      </c>
      <c r="H28" s="161" t="s">
        <v>358</v>
      </c>
      <c r="I28" s="158"/>
      <c r="J28" s="152"/>
    </row>
    <row r="29" spans="1:10" x14ac:dyDescent="0.25">
      <c r="A29" s="156"/>
      <c r="B29" s="153"/>
      <c r="C29" s="153"/>
      <c r="D29" s="71" t="s">
        <v>32</v>
      </c>
      <c r="E29" s="71" t="s">
        <v>36</v>
      </c>
      <c r="F29" s="153"/>
      <c r="G29" s="161"/>
      <c r="H29" s="161"/>
      <c r="I29" s="159"/>
      <c r="J29" s="153"/>
    </row>
    <row r="30" spans="1:10" x14ac:dyDescent="0.25">
      <c r="A30" s="156"/>
      <c r="B30" s="153"/>
      <c r="C30" s="153"/>
      <c r="D30" s="71" t="s">
        <v>33</v>
      </c>
      <c r="E30" s="71" t="s">
        <v>125</v>
      </c>
      <c r="F30" s="153"/>
      <c r="G30" s="161"/>
      <c r="H30" s="161"/>
      <c r="I30" s="159"/>
      <c r="J30" s="153"/>
    </row>
    <row r="31" spans="1:10" ht="63.75" customHeight="1" x14ac:dyDescent="0.25">
      <c r="A31" s="157"/>
      <c r="B31" s="154"/>
      <c r="C31" s="154"/>
      <c r="D31" s="71" t="s">
        <v>34</v>
      </c>
      <c r="E31" s="71" t="s">
        <v>38</v>
      </c>
      <c r="F31" s="153"/>
      <c r="G31" s="161"/>
      <c r="H31" s="161"/>
      <c r="I31" s="160"/>
      <c r="J31" s="154"/>
    </row>
    <row r="32" spans="1:10" ht="15" customHeight="1" x14ac:dyDescent="0.25">
      <c r="A32" s="74" t="s">
        <v>21</v>
      </c>
      <c r="B32" s="165" t="s">
        <v>112</v>
      </c>
      <c r="C32" s="166"/>
      <c r="D32" s="71"/>
      <c r="E32" s="71"/>
      <c r="F32" s="153"/>
      <c r="G32" s="68">
        <f>G33+G37</f>
        <v>10</v>
      </c>
      <c r="H32" s="12"/>
      <c r="I32" s="12"/>
      <c r="J32" s="12"/>
    </row>
    <row r="33" spans="1:10" ht="15" customHeight="1" x14ac:dyDescent="0.25">
      <c r="A33" s="170" t="s">
        <v>113</v>
      </c>
      <c r="B33" s="161" t="s">
        <v>115</v>
      </c>
      <c r="C33" s="161" t="s">
        <v>9</v>
      </c>
      <c r="D33" s="71" t="s">
        <v>31</v>
      </c>
      <c r="E33" s="71" t="s">
        <v>124</v>
      </c>
      <c r="F33" s="153"/>
      <c r="G33" s="161">
        <v>5</v>
      </c>
      <c r="H33" s="161" t="s">
        <v>265</v>
      </c>
      <c r="I33" s="158"/>
      <c r="J33" s="152"/>
    </row>
    <row r="34" spans="1:10" x14ac:dyDescent="0.25">
      <c r="A34" s="170"/>
      <c r="B34" s="161"/>
      <c r="C34" s="161"/>
      <c r="D34" s="71" t="s">
        <v>32</v>
      </c>
      <c r="E34" s="71" t="s">
        <v>36</v>
      </c>
      <c r="F34" s="153"/>
      <c r="G34" s="161"/>
      <c r="H34" s="161"/>
      <c r="I34" s="159"/>
      <c r="J34" s="153"/>
    </row>
    <row r="35" spans="1:10" ht="25.5" customHeight="1" x14ac:dyDescent="0.25">
      <c r="A35" s="170"/>
      <c r="B35" s="161"/>
      <c r="C35" s="161"/>
      <c r="D35" s="71" t="s">
        <v>33</v>
      </c>
      <c r="E35" s="71" t="s">
        <v>125</v>
      </c>
      <c r="F35" s="153"/>
      <c r="G35" s="161"/>
      <c r="H35" s="161"/>
      <c r="I35" s="159"/>
      <c r="J35" s="153"/>
    </row>
    <row r="36" spans="1:10" ht="41.25" customHeight="1" x14ac:dyDescent="0.25">
      <c r="A36" s="170"/>
      <c r="B36" s="161"/>
      <c r="C36" s="161"/>
      <c r="D36" s="71" t="s">
        <v>34</v>
      </c>
      <c r="E36" s="71" t="s">
        <v>38</v>
      </c>
      <c r="F36" s="153"/>
      <c r="G36" s="161"/>
      <c r="H36" s="161"/>
      <c r="I36" s="160"/>
      <c r="J36" s="154"/>
    </row>
    <row r="37" spans="1:10" ht="15" customHeight="1" x14ac:dyDescent="0.25">
      <c r="A37" s="155" t="s">
        <v>114</v>
      </c>
      <c r="B37" s="161" t="s">
        <v>104</v>
      </c>
      <c r="C37" s="161" t="s">
        <v>9</v>
      </c>
      <c r="D37" s="71" t="s">
        <v>31</v>
      </c>
      <c r="E37" s="71" t="s">
        <v>124</v>
      </c>
      <c r="F37" s="153"/>
      <c r="G37" s="161">
        <v>5</v>
      </c>
      <c r="H37" s="161" t="s">
        <v>266</v>
      </c>
      <c r="I37" s="158"/>
      <c r="J37" s="152"/>
    </row>
    <row r="38" spans="1:10" x14ac:dyDescent="0.25">
      <c r="A38" s="156"/>
      <c r="B38" s="161"/>
      <c r="C38" s="161"/>
      <c r="D38" s="71" t="s">
        <v>32</v>
      </c>
      <c r="E38" s="71" t="s">
        <v>36</v>
      </c>
      <c r="F38" s="153"/>
      <c r="G38" s="161"/>
      <c r="H38" s="161"/>
      <c r="I38" s="159"/>
      <c r="J38" s="153"/>
    </row>
    <row r="39" spans="1:10" ht="24" customHeight="1" x14ac:dyDescent="0.25">
      <c r="A39" s="156"/>
      <c r="B39" s="161"/>
      <c r="C39" s="161"/>
      <c r="D39" s="71" t="s">
        <v>33</v>
      </c>
      <c r="E39" s="71" t="s">
        <v>125</v>
      </c>
      <c r="F39" s="153"/>
      <c r="G39" s="161"/>
      <c r="H39" s="161"/>
      <c r="I39" s="159"/>
      <c r="J39" s="153"/>
    </row>
    <row r="40" spans="1:10" ht="42.75" customHeight="1" x14ac:dyDescent="0.25">
      <c r="A40" s="157"/>
      <c r="B40" s="161"/>
      <c r="C40" s="161"/>
      <c r="D40" s="71" t="s">
        <v>34</v>
      </c>
      <c r="E40" s="71" t="s">
        <v>38</v>
      </c>
      <c r="F40" s="154"/>
      <c r="G40" s="161"/>
      <c r="H40" s="161"/>
      <c r="I40" s="160"/>
      <c r="J40" s="154"/>
    </row>
    <row r="41" spans="1:10" ht="90" x14ac:dyDescent="0.25">
      <c r="A41" s="74" t="s">
        <v>22</v>
      </c>
      <c r="B41" s="68" t="s">
        <v>11</v>
      </c>
      <c r="C41" s="68" t="s">
        <v>128</v>
      </c>
      <c r="D41" s="68" t="s">
        <v>84</v>
      </c>
      <c r="E41" s="68" t="s">
        <v>197</v>
      </c>
      <c r="F41" s="68" t="s">
        <v>10</v>
      </c>
      <c r="G41" s="68">
        <v>10</v>
      </c>
      <c r="H41" s="68" t="s">
        <v>360</v>
      </c>
      <c r="I41" s="75"/>
      <c r="J41" s="68"/>
    </row>
    <row r="42" spans="1:10" ht="60" x14ac:dyDescent="0.25">
      <c r="A42" s="72" t="s">
        <v>23</v>
      </c>
      <c r="B42" s="69" t="s">
        <v>301</v>
      </c>
      <c r="C42" s="69" t="s">
        <v>12</v>
      </c>
      <c r="D42" s="71" t="s">
        <v>117</v>
      </c>
      <c r="E42" s="71"/>
      <c r="F42" s="10"/>
      <c r="G42" s="69">
        <v>15</v>
      </c>
      <c r="H42" s="10"/>
      <c r="I42" s="12"/>
      <c r="J42" s="12"/>
    </row>
    <row r="43" spans="1:10" ht="15" customHeight="1" x14ac:dyDescent="0.25">
      <c r="A43" s="155" t="s">
        <v>204</v>
      </c>
      <c r="B43" s="152" t="s">
        <v>304</v>
      </c>
      <c r="C43" s="152" t="s">
        <v>12</v>
      </c>
      <c r="D43" s="71" t="s">
        <v>31</v>
      </c>
      <c r="E43" s="71" t="s">
        <v>119</v>
      </c>
      <c r="F43" s="152" t="s">
        <v>13</v>
      </c>
      <c r="G43" s="152">
        <v>5</v>
      </c>
      <c r="H43" s="161" t="s">
        <v>362</v>
      </c>
      <c r="I43" s="152"/>
      <c r="J43" s="152"/>
    </row>
    <row r="44" spans="1:10" x14ac:dyDescent="0.25">
      <c r="A44" s="156"/>
      <c r="B44" s="153"/>
      <c r="C44" s="153"/>
      <c r="D44" s="71" t="s">
        <v>32</v>
      </c>
      <c r="E44" s="71" t="s">
        <v>120</v>
      </c>
      <c r="F44" s="153"/>
      <c r="G44" s="153"/>
      <c r="H44" s="161"/>
      <c r="I44" s="153"/>
      <c r="J44" s="153"/>
    </row>
    <row r="45" spans="1:10" x14ac:dyDescent="0.25">
      <c r="A45" s="156"/>
      <c r="B45" s="153"/>
      <c r="C45" s="153"/>
      <c r="D45" s="71" t="s">
        <v>33</v>
      </c>
      <c r="E45" s="71" t="s">
        <v>121</v>
      </c>
      <c r="F45" s="153"/>
      <c r="G45" s="153"/>
      <c r="H45" s="161"/>
      <c r="I45" s="153"/>
      <c r="J45" s="153"/>
    </row>
    <row r="46" spans="1:10" ht="125.25" customHeight="1" x14ac:dyDescent="0.25">
      <c r="A46" s="157"/>
      <c r="B46" s="154"/>
      <c r="C46" s="154"/>
      <c r="D46" s="71" t="s">
        <v>34</v>
      </c>
      <c r="E46" s="71" t="s">
        <v>122</v>
      </c>
      <c r="F46" s="153"/>
      <c r="G46" s="154"/>
      <c r="H46" s="161"/>
      <c r="I46" s="154"/>
      <c r="J46" s="154"/>
    </row>
    <row r="47" spans="1:10" ht="15" customHeight="1" x14ac:dyDescent="0.25">
      <c r="A47" s="155" t="s">
        <v>205</v>
      </c>
      <c r="B47" s="152" t="s">
        <v>361</v>
      </c>
      <c r="C47" s="152" t="s">
        <v>12</v>
      </c>
      <c r="D47" s="71" t="s">
        <v>31</v>
      </c>
      <c r="E47" s="71" t="s">
        <v>119</v>
      </c>
      <c r="F47" s="153"/>
      <c r="G47" s="152">
        <v>5</v>
      </c>
      <c r="H47" s="152" t="s">
        <v>363</v>
      </c>
      <c r="I47" s="152"/>
      <c r="J47" s="152"/>
    </row>
    <row r="48" spans="1:10" ht="24" customHeight="1" x14ac:dyDescent="0.25">
      <c r="A48" s="156"/>
      <c r="B48" s="153"/>
      <c r="C48" s="153"/>
      <c r="D48" s="71" t="s">
        <v>32</v>
      </c>
      <c r="E48" s="71" t="s">
        <v>120</v>
      </c>
      <c r="F48" s="153"/>
      <c r="G48" s="153"/>
      <c r="H48" s="153"/>
      <c r="I48" s="153"/>
      <c r="J48" s="153"/>
    </row>
    <row r="49" spans="1:10" x14ac:dyDescent="0.25">
      <c r="A49" s="156"/>
      <c r="B49" s="153"/>
      <c r="C49" s="153"/>
      <c r="D49" s="71" t="s">
        <v>33</v>
      </c>
      <c r="E49" s="71" t="s">
        <v>121</v>
      </c>
      <c r="F49" s="153"/>
      <c r="G49" s="153"/>
      <c r="H49" s="153"/>
      <c r="I49" s="153"/>
      <c r="J49" s="153"/>
    </row>
    <row r="50" spans="1:10" ht="129" customHeight="1" x14ac:dyDescent="0.25">
      <c r="A50" s="157"/>
      <c r="B50" s="154"/>
      <c r="C50" s="154"/>
      <c r="D50" s="71" t="s">
        <v>34</v>
      </c>
      <c r="E50" s="71" t="s">
        <v>122</v>
      </c>
      <c r="F50" s="153"/>
      <c r="G50" s="154"/>
      <c r="H50" s="154"/>
      <c r="I50" s="154"/>
      <c r="J50" s="154"/>
    </row>
    <row r="51" spans="1:10" ht="25.5" customHeight="1" x14ac:dyDescent="0.25">
      <c r="A51" s="155" t="s">
        <v>333</v>
      </c>
      <c r="B51" s="152" t="s">
        <v>330</v>
      </c>
      <c r="C51" s="152" t="s">
        <v>12</v>
      </c>
      <c r="D51" s="71" t="s">
        <v>31</v>
      </c>
      <c r="E51" s="71" t="s">
        <v>119</v>
      </c>
      <c r="F51" s="153"/>
      <c r="G51" s="152">
        <v>5</v>
      </c>
      <c r="H51" s="152" t="s">
        <v>365</v>
      </c>
      <c r="I51" s="152"/>
      <c r="J51" s="152"/>
    </row>
    <row r="52" spans="1:10" ht="30" customHeight="1" x14ac:dyDescent="0.25">
      <c r="A52" s="156"/>
      <c r="B52" s="153"/>
      <c r="C52" s="153"/>
      <c r="D52" s="71" t="s">
        <v>32</v>
      </c>
      <c r="E52" s="71" t="s">
        <v>120</v>
      </c>
      <c r="F52" s="153"/>
      <c r="G52" s="153"/>
      <c r="H52" s="153"/>
      <c r="I52" s="153"/>
      <c r="J52" s="153"/>
    </row>
    <row r="53" spans="1:10" ht="28.5" customHeight="1" x14ac:dyDescent="0.25">
      <c r="A53" s="156"/>
      <c r="B53" s="153"/>
      <c r="C53" s="153"/>
      <c r="D53" s="71" t="s">
        <v>33</v>
      </c>
      <c r="E53" s="71" t="s">
        <v>121</v>
      </c>
      <c r="F53" s="153"/>
      <c r="G53" s="153"/>
      <c r="H53" s="153"/>
      <c r="I53" s="153"/>
      <c r="J53" s="153"/>
    </row>
    <row r="54" spans="1:10" ht="98.25" customHeight="1" x14ac:dyDescent="0.25">
      <c r="A54" s="157"/>
      <c r="B54" s="154"/>
      <c r="C54" s="154"/>
      <c r="D54" s="71" t="s">
        <v>34</v>
      </c>
      <c r="E54" s="71" t="s">
        <v>122</v>
      </c>
      <c r="F54" s="154"/>
      <c r="G54" s="154"/>
      <c r="H54" s="154"/>
      <c r="I54" s="154"/>
      <c r="J54" s="154"/>
    </row>
    <row r="55" spans="1:10" ht="137.25" customHeight="1" x14ac:dyDescent="0.25">
      <c r="A55" s="74" t="s">
        <v>24</v>
      </c>
      <c r="B55" s="68" t="s">
        <v>270</v>
      </c>
      <c r="C55" s="68" t="s">
        <v>9</v>
      </c>
      <c r="D55" s="68" t="s">
        <v>56</v>
      </c>
      <c r="E55" s="68" t="s">
        <v>269</v>
      </c>
      <c r="F55" s="68" t="s">
        <v>13</v>
      </c>
      <c r="G55" s="68">
        <v>10</v>
      </c>
      <c r="H55" s="68" t="s">
        <v>284</v>
      </c>
      <c r="I55" s="75"/>
      <c r="J55" s="68"/>
    </row>
    <row r="56" spans="1:10" ht="123" customHeight="1" x14ac:dyDescent="0.25">
      <c r="A56" s="74" t="s">
        <v>27</v>
      </c>
      <c r="B56" s="68" t="s">
        <v>248</v>
      </c>
      <c r="C56" s="68" t="s">
        <v>9</v>
      </c>
      <c r="D56" s="68" t="s">
        <v>56</v>
      </c>
      <c r="E56" s="68">
        <v>20</v>
      </c>
      <c r="F56" s="68" t="s">
        <v>13</v>
      </c>
      <c r="G56" s="68">
        <v>10</v>
      </c>
      <c r="H56" s="69" t="s">
        <v>369</v>
      </c>
      <c r="I56" s="75"/>
      <c r="J56" s="68"/>
    </row>
    <row r="57" spans="1:10" ht="175.5" customHeight="1" x14ac:dyDescent="0.25">
      <c r="A57" s="25">
        <v>6</v>
      </c>
      <c r="B57" s="68" t="s">
        <v>272</v>
      </c>
      <c r="C57" s="68" t="s">
        <v>92</v>
      </c>
      <c r="D57" s="68" t="s">
        <v>273</v>
      </c>
      <c r="E57" s="68" t="s">
        <v>290</v>
      </c>
      <c r="F57" s="70" t="s">
        <v>274</v>
      </c>
      <c r="G57" s="68">
        <v>3</v>
      </c>
      <c r="H57" s="68" t="s">
        <v>378</v>
      </c>
      <c r="I57" s="68"/>
      <c r="J57" s="68"/>
    </row>
    <row r="58" spans="1:10" ht="125.25" customHeight="1" x14ac:dyDescent="0.25">
      <c r="A58" s="25">
        <v>7</v>
      </c>
      <c r="B58" s="68" t="s">
        <v>277</v>
      </c>
      <c r="C58" s="68" t="s">
        <v>12</v>
      </c>
      <c r="D58" s="68" t="s">
        <v>273</v>
      </c>
      <c r="E58" s="16">
        <v>1</v>
      </c>
      <c r="F58" s="68" t="s">
        <v>13</v>
      </c>
      <c r="G58" s="68">
        <v>2</v>
      </c>
      <c r="H58" s="70" t="s">
        <v>278</v>
      </c>
      <c r="I58" s="68"/>
      <c r="J58" s="68"/>
    </row>
    <row r="59" spans="1:10" ht="125.25" customHeight="1" x14ac:dyDescent="0.25">
      <c r="A59" s="25">
        <v>8</v>
      </c>
      <c r="B59" s="68" t="s">
        <v>331</v>
      </c>
      <c r="C59" s="68" t="s">
        <v>334</v>
      </c>
      <c r="D59" s="68" t="s">
        <v>56</v>
      </c>
      <c r="E59" s="16">
        <v>1</v>
      </c>
      <c r="F59" s="68" t="s">
        <v>13</v>
      </c>
      <c r="G59" s="68">
        <v>5</v>
      </c>
      <c r="H59" s="70" t="s">
        <v>278</v>
      </c>
      <c r="I59" s="68"/>
      <c r="J59" s="68"/>
    </row>
    <row r="60" spans="1:10" ht="139.5" customHeight="1" x14ac:dyDescent="0.25">
      <c r="A60" s="25">
        <v>9</v>
      </c>
      <c r="B60" s="68" t="s">
        <v>332</v>
      </c>
      <c r="C60" s="68" t="s">
        <v>335</v>
      </c>
      <c r="D60" s="68" t="s">
        <v>56</v>
      </c>
      <c r="E60" s="16" t="s">
        <v>336</v>
      </c>
      <c r="F60" s="68" t="s">
        <v>337</v>
      </c>
      <c r="G60" s="68">
        <v>5</v>
      </c>
      <c r="H60" s="70" t="s">
        <v>371</v>
      </c>
      <c r="I60" s="68"/>
      <c r="J60" s="68"/>
    </row>
    <row r="61" spans="1:10" ht="14.25" customHeight="1" x14ac:dyDescent="0.25">
      <c r="A61" s="11"/>
      <c r="B61" s="17" t="s">
        <v>14</v>
      </c>
      <c r="C61" s="78"/>
      <c r="D61" s="78"/>
      <c r="E61" s="78"/>
      <c r="F61" s="78"/>
      <c r="G61" s="78">
        <f>G56+G55+G41+G4+G42+G57+G58+G59+G60</f>
        <v>100</v>
      </c>
      <c r="H61" s="78"/>
      <c r="I61" s="78"/>
      <c r="J61" s="26">
        <f>J6+J10+J15+J19+J23+J28+J33+J37+J41+J43+J47+J51+J55+J56+J57+J58+J59+J60</f>
        <v>0</v>
      </c>
    </row>
    <row r="62" spans="1:10" x14ac:dyDescent="0.25">
      <c r="A62" s="55"/>
      <c r="B62" s="80"/>
      <c r="C62" s="52"/>
      <c r="D62" s="52"/>
      <c r="E62" s="52"/>
      <c r="F62" s="52"/>
      <c r="G62" s="52"/>
      <c r="H62" s="52"/>
      <c r="I62" s="52"/>
      <c r="J62" s="81"/>
    </row>
    <row r="63" spans="1:10" x14ac:dyDescent="0.25">
      <c r="A63" s="55"/>
      <c r="B63" s="80"/>
      <c r="C63" s="52"/>
      <c r="D63" s="52"/>
      <c r="E63" s="52"/>
      <c r="F63" s="52"/>
      <c r="G63" s="52"/>
      <c r="H63" s="52"/>
      <c r="I63" s="52"/>
      <c r="J63" s="81"/>
    </row>
    <row r="64" spans="1:10" ht="30" x14ac:dyDescent="0.25">
      <c r="A64" s="55"/>
      <c r="B64" s="9" t="s">
        <v>276</v>
      </c>
      <c r="C64" s="52"/>
    </row>
  </sheetData>
  <mergeCells count="85">
    <mergeCell ref="H43:H46"/>
    <mergeCell ref="H47:H50"/>
    <mergeCell ref="B43:B46"/>
    <mergeCell ref="G33:G36"/>
    <mergeCell ref="A43:A46"/>
    <mergeCell ref="C43:C46"/>
    <mergeCell ref="G43:G46"/>
    <mergeCell ref="A37:A40"/>
    <mergeCell ref="G37:G40"/>
    <mergeCell ref="B37:B40"/>
    <mergeCell ref="C37:C40"/>
    <mergeCell ref="H33:H36"/>
    <mergeCell ref="H37:H40"/>
    <mergeCell ref="B32:C32"/>
    <mergeCell ref="B27:C27"/>
    <mergeCell ref="A33:A36"/>
    <mergeCell ref="A23:A26"/>
    <mergeCell ref="A28:A31"/>
    <mergeCell ref="B28:B31"/>
    <mergeCell ref="C28:C31"/>
    <mergeCell ref="B33:B36"/>
    <mergeCell ref="C33:C36"/>
    <mergeCell ref="G28:G31"/>
    <mergeCell ref="F5:F40"/>
    <mergeCell ref="A15:A18"/>
    <mergeCell ref="G15:G18"/>
    <mergeCell ref="G23:G26"/>
    <mergeCell ref="B10:B13"/>
    <mergeCell ref="C10:C13"/>
    <mergeCell ref="G10:G13"/>
    <mergeCell ref="B14:C14"/>
    <mergeCell ref="B19:B22"/>
    <mergeCell ref="C19:C22"/>
    <mergeCell ref="B23:B26"/>
    <mergeCell ref="C23:C26"/>
    <mergeCell ref="B15:B18"/>
    <mergeCell ref="C15:C18"/>
    <mergeCell ref="A19:A22"/>
    <mergeCell ref="A10:A13"/>
    <mergeCell ref="H6:H9"/>
    <mergeCell ref="H10:H13"/>
    <mergeCell ref="H15:H18"/>
    <mergeCell ref="G19:G22"/>
    <mergeCell ref="A2:J2"/>
    <mergeCell ref="B4:C4"/>
    <mergeCell ref="B5:C5"/>
    <mergeCell ref="A6:A9"/>
    <mergeCell ref="B6:B9"/>
    <mergeCell ref="C6:C9"/>
    <mergeCell ref="G6:G9"/>
    <mergeCell ref="I6:I9"/>
    <mergeCell ref="J6:J9"/>
    <mergeCell ref="J10:J13"/>
    <mergeCell ref="I15:I18"/>
    <mergeCell ref="J15:J18"/>
    <mergeCell ref="I33:I36"/>
    <mergeCell ref="J33:J36"/>
    <mergeCell ref="I28:I31"/>
    <mergeCell ref="J28:J31"/>
    <mergeCell ref="I10:I13"/>
    <mergeCell ref="I19:I22"/>
    <mergeCell ref="J19:J22"/>
    <mergeCell ref="I23:I26"/>
    <mergeCell ref="J23:J26"/>
    <mergeCell ref="I37:I40"/>
    <mergeCell ref="J37:J40"/>
    <mergeCell ref="H19:H22"/>
    <mergeCell ref="H23:H26"/>
    <mergeCell ref="H28:H31"/>
    <mergeCell ref="I51:I54"/>
    <mergeCell ref="J51:J54"/>
    <mergeCell ref="C51:C54"/>
    <mergeCell ref="A51:A54"/>
    <mergeCell ref="B51:B54"/>
    <mergeCell ref="G51:G54"/>
    <mergeCell ref="H51:H54"/>
    <mergeCell ref="F43:F54"/>
    <mergeCell ref="I43:I46"/>
    <mergeCell ref="J43:J46"/>
    <mergeCell ref="I47:I50"/>
    <mergeCell ref="A47:A50"/>
    <mergeCell ref="C47:C50"/>
    <mergeCell ref="G47:G50"/>
    <mergeCell ref="B47:B50"/>
    <mergeCell ref="J47:J50"/>
  </mergeCells>
  <pageMargins left="0" right="0" top="0.15748031496062992" bottom="0" header="0.31496062992125984" footer="0.31496062992125984"/>
  <pageSetup paperSize="9" scale="46" fitToHeight="2" orientation="portrait" r:id="rId1"/>
  <ignoredErrors>
    <ignoredError sqref="A27 A32 A61 A41:A43 A47 A51 A55:A57" numberStoredAsText="1"/>
    <ignoredError sqref="A28 A33 A37 A4 A6:A13 A15:A26" twoDigitTextYear="1"/>
    <ignoredError sqref="A5 A14" twoDigitTextYear="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M31"/>
  <sheetViews>
    <sheetView zoomScale="85" zoomScaleNormal="85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A29" sqref="A29"/>
    </sheetView>
  </sheetViews>
  <sheetFormatPr defaultRowHeight="15" x14ac:dyDescent="0.25"/>
  <cols>
    <col min="1" max="1" width="5.5703125" style="101" customWidth="1"/>
    <col min="2" max="2" width="27.7109375" style="31" customWidth="1"/>
    <col min="3" max="3" width="11.42578125" style="31" customWidth="1"/>
    <col min="4" max="4" width="22.85546875" style="31" customWidth="1"/>
    <col min="5" max="5" width="11" style="31" customWidth="1"/>
    <col min="6" max="6" width="22.5703125" style="31" customWidth="1"/>
    <col min="7" max="7" width="16.140625" style="31" customWidth="1"/>
    <col min="8" max="8" width="32" style="31" customWidth="1"/>
    <col min="9" max="9" width="7.42578125" style="31" customWidth="1"/>
    <col min="10" max="10" width="31.5703125" style="31" customWidth="1"/>
  </cols>
  <sheetData>
    <row r="1" spans="1:13" ht="75" x14ac:dyDescent="0.25">
      <c r="J1" s="14" t="s">
        <v>457</v>
      </c>
    </row>
    <row r="2" spans="1:13" ht="32.25" customHeight="1" x14ac:dyDescent="0.25">
      <c r="A2" s="182" t="s">
        <v>409</v>
      </c>
      <c r="B2" s="182"/>
      <c r="C2" s="182"/>
      <c r="D2" s="182"/>
      <c r="E2" s="182"/>
      <c r="F2" s="182"/>
      <c r="G2" s="182"/>
      <c r="H2" s="182"/>
      <c r="I2" s="182"/>
      <c r="J2" s="182"/>
      <c r="K2" s="7"/>
      <c r="L2" s="7"/>
      <c r="M2" s="7"/>
    </row>
    <row r="3" spans="1:13" ht="45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5</v>
      </c>
      <c r="H3" s="119" t="s">
        <v>39</v>
      </c>
      <c r="I3" s="118" t="s">
        <v>6</v>
      </c>
      <c r="J3" s="118" t="s">
        <v>7</v>
      </c>
    </row>
    <row r="4" spans="1:13" ht="32.25" customHeight="1" x14ac:dyDescent="0.25">
      <c r="A4" s="120">
        <v>1</v>
      </c>
      <c r="B4" s="163" t="s">
        <v>8</v>
      </c>
      <c r="C4" s="164"/>
      <c r="D4" s="118"/>
      <c r="E4" s="118">
        <v>100</v>
      </c>
      <c r="F4" s="10"/>
      <c r="G4" s="118">
        <f>G5+G10+G15</f>
        <v>35</v>
      </c>
      <c r="H4" s="12"/>
      <c r="I4" s="118"/>
      <c r="J4" s="118"/>
    </row>
    <row r="5" spans="1:13" ht="15" customHeight="1" x14ac:dyDescent="0.25">
      <c r="A5" s="114" t="s">
        <v>18</v>
      </c>
      <c r="B5" s="165" t="s">
        <v>123</v>
      </c>
      <c r="C5" s="166"/>
      <c r="D5" s="118"/>
      <c r="E5" s="118"/>
      <c r="F5" s="152" t="s">
        <v>17</v>
      </c>
      <c r="G5" s="111">
        <f>G6</f>
        <v>15</v>
      </c>
      <c r="H5" s="12"/>
      <c r="I5" s="118"/>
      <c r="J5" s="118"/>
    </row>
    <row r="6" spans="1:13" ht="15" customHeight="1" x14ac:dyDescent="0.25">
      <c r="A6" s="155" t="s">
        <v>58</v>
      </c>
      <c r="B6" s="161" t="s">
        <v>106</v>
      </c>
      <c r="C6" s="161" t="s">
        <v>9</v>
      </c>
      <c r="D6" s="119" t="s">
        <v>31</v>
      </c>
      <c r="E6" s="119" t="s">
        <v>124</v>
      </c>
      <c r="F6" s="153"/>
      <c r="G6" s="161">
        <v>15</v>
      </c>
      <c r="H6" s="161" t="s">
        <v>357</v>
      </c>
      <c r="I6" s="171"/>
      <c r="J6" s="152"/>
    </row>
    <row r="7" spans="1:13" x14ac:dyDescent="0.25">
      <c r="A7" s="156"/>
      <c r="B7" s="161"/>
      <c r="C7" s="161"/>
      <c r="D7" s="119" t="s">
        <v>32</v>
      </c>
      <c r="E7" s="119" t="s">
        <v>36</v>
      </c>
      <c r="F7" s="153"/>
      <c r="G7" s="161"/>
      <c r="H7" s="161"/>
      <c r="I7" s="172"/>
      <c r="J7" s="153"/>
    </row>
    <row r="8" spans="1:13" x14ac:dyDescent="0.25">
      <c r="A8" s="156"/>
      <c r="B8" s="161"/>
      <c r="C8" s="161"/>
      <c r="D8" s="119" t="s">
        <v>33</v>
      </c>
      <c r="E8" s="119" t="s">
        <v>125</v>
      </c>
      <c r="F8" s="153"/>
      <c r="G8" s="161"/>
      <c r="H8" s="161"/>
      <c r="I8" s="172"/>
      <c r="J8" s="153"/>
    </row>
    <row r="9" spans="1:13" ht="67.5" customHeight="1" x14ac:dyDescent="0.25">
      <c r="A9" s="157"/>
      <c r="B9" s="161"/>
      <c r="C9" s="161"/>
      <c r="D9" s="119" t="s">
        <v>34</v>
      </c>
      <c r="E9" s="119" t="s">
        <v>38</v>
      </c>
      <c r="F9" s="153"/>
      <c r="G9" s="161"/>
      <c r="H9" s="161"/>
      <c r="I9" s="173"/>
      <c r="J9" s="154"/>
    </row>
    <row r="10" spans="1:13" ht="15" customHeight="1" x14ac:dyDescent="0.25">
      <c r="A10" s="114" t="s">
        <v>19</v>
      </c>
      <c r="B10" s="168" t="s">
        <v>108</v>
      </c>
      <c r="C10" s="169"/>
      <c r="D10" s="119"/>
      <c r="E10" s="119"/>
      <c r="F10" s="153"/>
      <c r="G10" s="118">
        <f>G11</f>
        <v>10</v>
      </c>
      <c r="H10" s="12"/>
      <c r="I10" s="12"/>
      <c r="J10" s="12"/>
    </row>
    <row r="11" spans="1:13" ht="36" customHeight="1" x14ac:dyDescent="0.25">
      <c r="A11" s="155" t="s">
        <v>40</v>
      </c>
      <c r="B11" s="152" t="s">
        <v>107</v>
      </c>
      <c r="C11" s="152" t="s">
        <v>9</v>
      </c>
      <c r="D11" s="119" t="s">
        <v>31</v>
      </c>
      <c r="E11" s="119" t="s">
        <v>124</v>
      </c>
      <c r="F11" s="153"/>
      <c r="G11" s="152">
        <v>10</v>
      </c>
      <c r="H11" s="161" t="s">
        <v>367</v>
      </c>
      <c r="I11" s="158"/>
      <c r="J11" s="152"/>
    </row>
    <row r="12" spans="1:13" ht="31.5" customHeight="1" x14ac:dyDescent="0.25">
      <c r="A12" s="156"/>
      <c r="B12" s="153"/>
      <c r="C12" s="153"/>
      <c r="D12" s="119" t="s">
        <v>32</v>
      </c>
      <c r="E12" s="119" t="s">
        <v>36</v>
      </c>
      <c r="F12" s="153"/>
      <c r="G12" s="153"/>
      <c r="H12" s="161"/>
      <c r="I12" s="159"/>
      <c r="J12" s="153"/>
    </row>
    <row r="13" spans="1:13" ht="31.5" customHeight="1" x14ac:dyDescent="0.25">
      <c r="A13" s="156"/>
      <c r="B13" s="153"/>
      <c r="C13" s="153"/>
      <c r="D13" s="119" t="s">
        <v>33</v>
      </c>
      <c r="E13" s="119" t="s">
        <v>125</v>
      </c>
      <c r="F13" s="153"/>
      <c r="G13" s="153"/>
      <c r="H13" s="161"/>
      <c r="I13" s="159"/>
      <c r="J13" s="153"/>
    </row>
    <row r="14" spans="1:13" ht="24.75" customHeight="1" x14ac:dyDescent="0.25">
      <c r="A14" s="157"/>
      <c r="B14" s="154"/>
      <c r="C14" s="154"/>
      <c r="D14" s="119" t="s">
        <v>34</v>
      </c>
      <c r="E14" s="119" t="s">
        <v>91</v>
      </c>
      <c r="F14" s="153"/>
      <c r="G14" s="154"/>
      <c r="H14" s="161"/>
      <c r="I14" s="160"/>
      <c r="J14" s="154"/>
    </row>
    <row r="15" spans="1:13" x14ac:dyDescent="0.25">
      <c r="A15" s="116" t="s">
        <v>20</v>
      </c>
      <c r="B15" s="168" t="s">
        <v>131</v>
      </c>
      <c r="C15" s="169"/>
      <c r="D15" s="119"/>
      <c r="E15" s="119"/>
      <c r="F15" s="153"/>
      <c r="G15" s="118">
        <f>G16</f>
        <v>10</v>
      </c>
      <c r="H15" s="9"/>
      <c r="I15" s="117"/>
      <c r="J15" s="113"/>
    </row>
    <row r="16" spans="1:13" ht="27.75" customHeight="1" x14ac:dyDescent="0.25">
      <c r="A16" s="155" t="s">
        <v>110</v>
      </c>
      <c r="B16" s="152" t="s">
        <v>109</v>
      </c>
      <c r="C16" s="152" t="s">
        <v>9</v>
      </c>
      <c r="D16" s="119" t="s">
        <v>31</v>
      </c>
      <c r="E16" s="119" t="s">
        <v>124</v>
      </c>
      <c r="F16" s="153"/>
      <c r="G16" s="152">
        <v>10</v>
      </c>
      <c r="H16" s="161" t="s">
        <v>382</v>
      </c>
      <c r="I16" s="158"/>
      <c r="J16" s="152"/>
    </row>
    <row r="17" spans="1:10" ht="27.75" customHeight="1" x14ac:dyDescent="0.25">
      <c r="A17" s="156"/>
      <c r="B17" s="153"/>
      <c r="C17" s="153"/>
      <c r="D17" s="119" t="s">
        <v>32</v>
      </c>
      <c r="E17" s="119" t="s">
        <v>36</v>
      </c>
      <c r="F17" s="153"/>
      <c r="G17" s="153"/>
      <c r="H17" s="161"/>
      <c r="I17" s="159"/>
      <c r="J17" s="153"/>
    </row>
    <row r="18" spans="1:10" ht="28.5" customHeight="1" x14ac:dyDescent="0.25">
      <c r="A18" s="156"/>
      <c r="B18" s="153"/>
      <c r="C18" s="153"/>
      <c r="D18" s="119" t="s">
        <v>33</v>
      </c>
      <c r="E18" s="119" t="s">
        <v>125</v>
      </c>
      <c r="F18" s="153"/>
      <c r="G18" s="153"/>
      <c r="H18" s="161"/>
      <c r="I18" s="159"/>
      <c r="J18" s="153"/>
    </row>
    <row r="19" spans="1:10" ht="28.5" customHeight="1" x14ac:dyDescent="0.25">
      <c r="A19" s="157"/>
      <c r="B19" s="154"/>
      <c r="C19" s="154"/>
      <c r="D19" s="119" t="s">
        <v>34</v>
      </c>
      <c r="E19" s="119" t="s">
        <v>38</v>
      </c>
      <c r="F19" s="154"/>
      <c r="G19" s="154"/>
      <c r="H19" s="161"/>
      <c r="I19" s="160"/>
      <c r="J19" s="154"/>
    </row>
    <row r="20" spans="1:10" ht="143.25" customHeight="1" x14ac:dyDescent="0.25">
      <c r="A20" s="120" t="s">
        <v>22</v>
      </c>
      <c r="B20" s="118" t="s">
        <v>60</v>
      </c>
      <c r="C20" s="118" t="s">
        <v>92</v>
      </c>
      <c r="D20" s="118" t="s">
        <v>56</v>
      </c>
      <c r="E20" s="15">
        <v>75</v>
      </c>
      <c r="F20" s="16" t="s">
        <v>132</v>
      </c>
      <c r="G20" s="118">
        <v>10</v>
      </c>
      <c r="H20" s="118" t="s">
        <v>139</v>
      </c>
      <c r="I20" s="24"/>
      <c r="J20" s="118"/>
    </row>
    <row r="21" spans="1:10" ht="96" customHeight="1" x14ac:dyDescent="0.25">
      <c r="A21" s="114" t="s">
        <v>23</v>
      </c>
      <c r="B21" s="118" t="s">
        <v>63</v>
      </c>
      <c r="C21" s="118" t="s">
        <v>9</v>
      </c>
      <c r="D21" s="118" t="s">
        <v>56</v>
      </c>
      <c r="E21" s="118">
        <v>50</v>
      </c>
      <c r="F21" s="111" t="s">
        <v>207</v>
      </c>
      <c r="G21" s="118">
        <v>10</v>
      </c>
      <c r="H21" s="118" t="s">
        <v>208</v>
      </c>
      <c r="I21" s="24"/>
      <c r="J21" s="118"/>
    </row>
    <row r="22" spans="1:10" ht="173.25" customHeight="1" x14ac:dyDescent="0.25">
      <c r="A22" s="114" t="s">
        <v>24</v>
      </c>
      <c r="B22" s="118" t="s">
        <v>145</v>
      </c>
      <c r="C22" s="118" t="s">
        <v>9</v>
      </c>
      <c r="D22" s="118" t="s">
        <v>56</v>
      </c>
      <c r="E22" s="118">
        <v>0</v>
      </c>
      <c r="F22" s="118" t="s">
        <v>207</v>
      </c>
      <c r="G22" s="118">
        <v>10</v>
      </c>
      <c r="H22" s="118" t="s">
        <v>146</v>
      </c>
      <c r="I22" s="28"/>
      <c r="J22" s="118"/>
    </row>
    <row r="23" spans="1:10" ht="97.5" customHeight="1" x14ac:dyDescent="0.25">
      <c r="A23" s="114" t="s">
        <v>27</v>
      </c>
      <c r="B23" s="118" t="s">
        <v>385</v>
      </c>
      <c r="C23" s="118" t="s">
        <v>118</v>
      </c>
      <c r="D23" s="118" t="s">
        <v>56</v>
      </c>
      <c r="E23" s="118">
        <v>0</v>
      </c>
      <c r="F23" s="118" t="s">
        <v>132</v>
      </c>
      <c r="G23" s="118">
        <v>10</v>
      </c>
      <c r="H23" s="118" t="s">
        <v>137</v>
      </c>
      <c r="I23" s="28"/>
      <c r="J23" s="118"/>
    </row>
    <row r="24" spans="1:10" ht="123" customHeight="1" x14ac:dyDescent="0.25">
      <c r="A24" s="114" t="s">
        <v>28</v>
      </c>
      <c r="B24" s="118" t="s">
        <v>133</v>
      </c>
      <c r="C24" s="118" t="s">
        <v>81</v>
      </c>
      <c r="D24" s="118" t="s">
        <v>56</v>
      </c>
      <c r="E24" s="118">
        <v>0</v>
      </c>
      <c r="F24" s="111" t="s">
        <v>13</v>
      </c>
      <c r="G24" s="118">
        <v>10</v>
      </c>
      <c r="H24" s="111" t="s">
        <v>138</v>
      </c>
      <c r="I24" s="28"/>
      <c r="J24" s="118"/>
    </row>
    <row r="25" spans="1:10" ht="149.25" customHeight="1" x14ac:dyDescent="0.25">
      <c r="A25" s="120" t="s">
        <v>57</v>
      </c>
      <c r="B25" s="118" t="s">
        <v>272</v>
      </c>
      <c r="C25" s="118" t="s">
        <v>92</v>
      </c>
      <c r="D25" s="118" t="s">
        <v>273</v>
      </c>
      <c r="E25" s="118" t="s">
        <v>290</v>
      </c>
      <c r="F25" s="118" t="s">
        <v>274</v>
      </c>
      <c r="G25" s="118">
        <v>3</v>
      </c>
      <c r="H25" s="118" t="s">
        <v>275</v>
      </c>
      <c r="I25" s="28"/>
      <c r="J25" s="28"/>
    </row>
    <row r="26" spans="1:10" ht="120" x14ac:dyDescent="0.25">
      <c r="A26" s="120" t="s">
        <v>280</v>
      </c>
      <c r="B26" s="118" t="s">
        <v>277</v>
      </c>
      <c r="C26" s="118" t="s">
        <v>12</v>
      </c>
      <c r="D26" s="118" t="s">
        <v>273</v>
      </c>
      <c r="E26" s="16">
        <v>1</v>
      </c>
      <c r="F26" s="118" t="s">
        <v>13</v>
      </c>
      <c r="G26" s="118">
        <v>2</v>
      </c>
      <c r="H26" s="113" t="s">
        <v>278</v>
      </c>
      <c r="I26" s="28"/>
      <c r="J26" s="28"/>
    </row>
    <row r="27" spans="1:10" ht="60" x14ac:dyDescent="0.25">
      <c r="A27" s="120" t="s">
        <v>281</v>
      </c>
      <c r="B27" s="118" t="s">
        <v>331</v>
      </c>
      <c r="C27" s="118" t="s">
        <v>334</v>
      </c>
      <c r="D27" s="118" t="s">
        <v>56</v>
      </c>
      <c r="E27" s="16">
        <v>1</v>
      </c>
      <c r="F27" s="118" t="s">
        <v>13</v>
      </c>
      <c r="G27" s="118">
        <v>5</v>
      </c>
      <c r="H27" s="113" t="s">
        <v>278</v>
      </c>
      <c r="I27" s="28"/>
      <c r="J27" s="28"/>
    </row>
    <row r="28" spans="1:10" ht="135" x14ac:dyDescent="0.25">
      <c r="A28" s="120" t="s">
        <v>341</v>
      </c>
      <c r="B28" s="118" t="s">
        <v>332</v>
      </c>
      <c r="C28" s="118" t="s">
        <v>335</v>
      </c>
      <c r="D28" s="118" t="s">
        <v>56</v>
      </c>
      <c r="E28" s="16" t="s">
        <v>336</v>
      </c>
      <c r="F28" s="118" t="s">
        <v>337</v>
      </c>
      <c r="G28" s="118">
        <v>5</v>
      </c>
      <c r="H28" s="113" t="s">
        <v>370</v>
      </c>
      <c r="I28" s="28"/>
      <c r="J28" s="28"/>
    </row>
    <row r="29" spans="1:10" x14ac:dyDescent="0.25">
      <c r="A29" s="120"/>
      <c r="B29" s="21" t="s">
        <v>14</v>
      </c>
      <c r="C29" s="21"/>
      <c r="D29" s="21"/>
      <c r="E29" s="21"/>
      <c r="F29" s="21"/>
      <c r="G29" s="135">
        <f>G4+G20+G21+G22+G23+G24+G25+G26+G27+G28</f>
        <v>100</v>
      </c>
      <c r="H29" s="21"/>
      <c r="I29" s="21"/>
      <c r="J29" s="134">
        <f>J6+J11+J16+J20+J21+J22+J23+J24+J25+J26++J27+J28</f>
        <v>0</v>
      </c>
    </row>
    <row r="31" spans="1:10" ht="30" x14ac:dyDescent="0.25">
      <c r="B31" s="9" t="s">
        <v>276</v>
      </c>
    </row>
  </sheetData>
  <mergeCells count="27">
    <mergeCell ref="A16:A19"/>
    <mergeCell ref="B16:B19"/>
    <mergeCell ref="C16:C19"/>
    <mergeCell ref="G16:G19"/>
    <mergeCell ref="H16:H19"/>
    <mergeCell ref="G11:G14"/>
    <mergeCell ref="H11:H14"/>
    <mergeCell ref="I11:I14"/>
    <mergeCell ref="J11:J14"/>
    <mergeCell ref="I16:I19"/>
    <mergeCell ref="J16:J19"/>
    <mergeCell ref="B15:C15"/>
    <mergeCell ref="H6:H9"/>
    <mergeCell ref="I6:I9"/>
    <mergeCell ref="J6:J9"/>
    <mergeCell ref="A2:J2"/>
    <mergeCell ref="B4:C4"/>
    <mergeCell ref="B5:C5"/>
    <mergeCell ref="A6:A9"/>
    <mergeCell ref="B6:B9"/>
    <mergeCell ref="C6:C9"/>
    <mergeCell ref="G6:G9"/>
    <mergeCell ref="F5:F19"/>
    <mergeCell ref="B10:C10"/>
    <mergeCell ref="A11:A14"/>
    <mergeCell ref="B11:B14"/>
    <mergeCell ref="C11:C14"/>
  </mergeCells>
  <pageMargins left="0.43307086614173229" right="0.23622047244094491" top="0.35433070866141736" bottom="0.55118110236220474" header="0.31496062992125984" footer="0.31496062992125984"/>
  <pageSetup paperSize="9" scale="51" fitToHeight="0" orientation="portrait" r:id="rId1"/>
  <ignoredErrors>
    <ignoredError sqref="A5 A7:A10 A15 A17:A26 A27:A28" numberStoredAsText="1"/>
    <ignoredError sqref="A6 A16" twoDigitTextYear="1" numberStoredAsText="1"/>
    <ignoredError sqref="A11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J63"/>
  <sheetViews>
    <sheetView zoomScale="83" zoomScaleNormal="83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A61" sqref="A61"/>
    </sheetView>
  </sheetViews>
  <sheetFormatPr defaultRowHeight="15" x14ac:dyDescent="0.25"/>
  <cols>
    <col min="1" max="1" width="6.28515625" style="6" customWidth="1"/>
    <col min="2" max="2" width="26.5703125" style="6" customWidth="1"/>
    <col min="3" max="3" width="12.140625" style="6" customWidth="1"/>
    <col min="4" max="4" width="23.7109375" style="6" customWidth="1"/>
    <col min="5" max="5" width="10.42578125" style="6" customWidth="1"/>
    <col min="6" max="6" width="19.5703125" style="6" customWidth="1"/>
    <col min="7" max="7" width="10.7109375" style="6" customWidth="1"/>
    <col min="8" max="8" width="38.85546875" style="6" customWidth="1"/>
    <col min="9" max="9" width="8.140625" style="6" customWidth="1"/>
    <col min="10" max="10" width="30.5703125" style="6" customWidth="1"/>
    <col min="11" max="11" width="24.5703125" bestFit="1" customWidth="1"/>
  </cols>
  <sheetData>
    <row r="1" spans="1:10" ht="75" x14ac:dyDescent="0.25">
      <c r="J1" s="14" t="s">
        <v>456</v>
      </c>
    </row>
    <row r="2" spans="1:10" ht="30.75" customHeight="1" x14ac:dyDescent="0.25">
      <c r="A2" s="180" t="s">
        <v>410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0" ht="60.75" customHeight="1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5</v>
      </c>
      <c r="H3" s="119" t="s">
        <v>39</v>
      </c>
      <c r="I3" s="118" t="s">
        <v>6</v>
      </c>
      <c r="J3" s="118" t="s">
        <v>7</v>
      </c>
    </row>
    <row r="4" spans="1:10" ht="28.5" customHeight="1" x14ac:dyDescent="0.25">
      <c r="A4" s="120">
        <v>1</v>
      </c>
      <c r="B4" s="163" t="s">
        <v>8</v>
      </c>
      <c r="C4" s="164"/>
      <c r="D4" s="118"/>
      <c r="E4" s="118">
        <v>100</v>
      </c>
      <c r="F4" s="10"/>
      <c r="G4" s="118">
        <f>G5+G14+G27+G32</f>
        <v>40</v>
      </c>
      <c r="H4" s="12"/>
      <c r="I4" s="123"/>
      <c r="J4" s="118"/>
    </row>
    <row r="5" spans="1:10" ht="15" customHeight="1" x14ac:dyDescent="0.25">
      <c r="A5" s="114" t="s">
        <v>18</v>
      </c>
      <c r="B5" s="165" t="s">
        <v>123</v>
      </c>
      <c r="C5" s="166"/>
      <c r="D5" s="118"/>
      <c r="E5" s="118"/>
      <c r="F5" s="152" t="s">
        <v>17</v>
      </c>
      <c r="G5" s="111">
        <v>10</v>
      </c>
      <c r="H5" s="12"/>
      <c r="I5" s="123"/>
      <c r="J5" s="118"/>
    </row>
    <row r="6" spans="1:10" ht="27.75" customHeight="1" x14ac:dyDescent="0.25">
      <c r="A6" s="155" t="s">
        <v>58</v>
      </c>
      <c r="B6" s="161" t="s">
        <v>106</v>
      </c>
      <c r="C6" s="161" t="s">
        <v>9</v>
      </c>
      <c r="D6" s="119" t="s">
        <v>31</v>
      </c>
      <c r="E6" s="119" t="s">
        <v>124</v>
      </c>
      <c r="F6" s="153"/>
      <c r="G6" s="161">
        <v>5</v>
      </c>
      <c r="H6" s="161" t="s">
        <v>357</v>
      </c>
      <c r="I6" s="171"/>
      <c r="J6" s="152"/>
    </row>
    <row r="7" spans="1:10" ht="33" customHeight="1" x14ac:dyDescent="0.25">
      <c r="A7" s="156"/>
      <c r="B7" s="161"/>
      <c r="C7" s="161"/>
      <c r="D7" s="119" t="s">
        <v>32</v>
      </c>
      <c r="E7" s="119" t="s">
        <v>36</v>
      </c>
      <c r="F7" s="153"/>
      <c r="G7" s="161"/>
      <c r="H7" s="161"/>
      <c r="I7" s="172"/>
      <c r="J7" s="153"/>
    </row>
    <row r="8" spans="1:10" ht="28.5" customHeight="1" x14ac:dyDescent="0.25">
      <c r="A8" s="156"/>
      <c r="B8" s="161"/>
      <c r="C8" s="161"/>
      <c r="D8" s="119" t="s">
        <v>33</v>
      </c>
      <c r="E8" s="119" t="s">
        <v>125</v>
      </c>
      <c r="F8" s="153"/>
      <c r="G8" s="161"/>
      <c r="H8" s="161"/>
      <c r="I8" s="172"/>
      <c r="J8" s="153"/>
    </row>
    <row r="9" spans="1:10" ht="20.25" customHeight="1" x14ac:dyDescent="0.25">
      <c r="A9" s="157"/>
      <c r="B9" s="161"/>
      <c r="C9" s="161"/>
      <c r="D9" s="119" t="s">
        <v>34</v>
      </c>
      <c r="E9" s="119" t="s">
        <v>38</v>
      </c>
      <c r="F9" s="153"/>
      <c r="G9" s="161"/>
      <c r="H9" s="161"/>
      <c r="I9" s="173"/>
      <c r="J9" s="154"/>
    </row>
    <row r="10" spans="1:10" ht="34.5" customHeight="1" x14ac:dyDescent="0.25">
      <c r="A10" s="155" t="s">
        <v>59</v>
      </c>
      <c r="B10" s="161" t="s">
        <v>105</v>
      </c>
      <c r="C10" s="161" t="s">
        <v>9</v>
      </c>
      <c r="D10" s="119" t="s">
        <v>31</v>
      </c>
      <c r="E10" s="119" t="s">
        <v>124</v>
      </c>
      <c r="F10" s="153"/>
      <c r="G10" s="161">
        <v>5</v>
      </c>
      <c r="H10" s="167" t="s">
        <v>279</v>
      </c>
      <c r="I10" s="171"/>
      <c r="J10" s="152"/>
    </row>
    <row r="11" spans="1:10" ht="31.5" customHeight="1" x14ac:dyDescent="0.25">
      <c r="A11" s="156"/>
      <c r="B11" s="161"/>
      <c r="C11" s="161"/>
      <c r="D11" s="119" t="s">
        <v>32</v>
      </c>
      <c r="E11" s="119" t="s">
        <v>36</v>
      </c>
      <c r="F11" s="153"/>
      <c r="G11" s="161"/>
      <c r="H11" s="167"/>
      <c r="I11" s="172"/>
      <c r="J11" s="153"/>
    </row>
    <row r="12" spans="1:10" ht="39" customHeight="1" x14ac:dyDescent="0.25">
      <c r="A12" s="156"/>
      <c r="B12" s="161"/>
      <c r="C12" s="161"/>
      <c r="D12" s="119" t="s">
        <v>33</v>
      </c>
      <c r="E12" s="119" t="s">
        <v>125</v>
      </c>
      <c r="F12" s="153"/>
      <c r="G12" s="161"/>
      <c r="H12" s="167"/>
      <c r="I12" s="172"/>
      <c r="J12" s="153"/>
    </row>
    <row r="13" spans="1:10" ht="27" customHeight="1" x14ac:dyDescent="0.25">
      <c r="A13" s="157"/>
      <c r="B13" s="161"/>
      <c r="C13" s="161"/>
      <c r="D13" s="119" t="s">
        <v>34</v>
      </c>
      <c r="E13" s="119" t="s">
        <v>38</v>
      </c>
      <c r="F13" s="153"/>
      <c r="G13" s="161"/>
      <c r="H13" s="167"/>
      <c r="I13" s="173"/>
      <c r="J13" s="154"/>
    </row>
    <row r="14" spans="1:10" ht="15" customHeight="1" x14ac:dyDescent="0.25">
      <c r="A14" s="114" t="s">
        <v>19</v>
      </c>
      <c r="B14" s="168" t="s">
        <v>108</v>
      </c>
      <c r="C14" s="169"/>
      <c r="D14" s="119"/>
      <c r="E14" s="119"/>
      <c r="F14" s="153"/>
      <c r="G14" s="118">
        <f>G15+G19+G23</f>
        <v>15</v>
      </c>
      <c r="H14" s="12"/>
      <c r="I14" s="23"/>
      <c r="J14" s="12"/>
    </row>
    <row r="15" spans="1:10" ht="32.25" customHeight="1" x14ac:dyDescent="0.25">
      <c r="A15" s="155" t="s">
        <v>40</v>
      </c>
      <c r="B15" s="152" t="s">
        <v>107</v>
      </c>
      <c r="C15" s="152" t="s">
        <v>9</v>
      </c>
      <c r="D15" s="119" t="s">
        <v>31</v>
      </c>
      <c r="E15" s="119" t="s">
        <v>124</v>
      </c>
      <c r="F15" s="153"/>
      <c r="G15" s="152">
        <v>5</v>
      </c>
      <c r="H15" s="161" t="s">
        <v>384</v>
      </c>
      <c r="I15" s="171"/>
      <c r="J15" s="152"/>
    </row>
    <row r="16" spans="1:10" ht="35.25" customHeight="1" x14ac:dyDescent="0.25">
      <c r="A16" s="156"/>
      <c r="B16" s="153"/>
      <c r="C16" s="153"/>
      <c r="D16" s="119" t="s">
        <v>32</v>
      </c>
      <c r="E16" s="119" t="s">
        <v>36</v>
      </c>
      <c r="F16" s="153"/>
      <c r="G16" s="153"/>
      <c r="H16" s="161"/>
      <c r="I16" s="172"/>
      <c r="J16" s="153"/>
    </row>
    <row r="17" spans="1:10" ht="26.25" customHeight="1" x14ac:dyDescent="0.25">
      <c r="A17" s="156"/>
      <c r="B17" s="153"/>
      <c r="C17" s="153"/>
      <c r="D17" s="119" t="s">
        <v>33</v>
      </c>
      <c r="E17" s="119" t="s">
        <v>125</v>
      </c>
      <c r="F17" s="153"/>
      <c r="G17" s="153"/>
      <c r="H17" s="161"/>
      <c r="I17" s="172"/>
      <c r="J17" s="153"/>
    </row>
    <row r="18" spans="1:10" ht="33.75" customHeight="1" x14ac:dyDescent="0.25">
      <c r="A18" s="157"/>
      <c r="B18" s="154"/>
      <c r="C18" s="154"/>
      <c r="D18" s="119" t="s">
        <v>34</v>
      </c>
      <c r="E18" s="119" t="s">
        <v>91</v>
      </c>
      <c r="F18" s="153"/>
      <c r="G18" s="154"/>
      <c r="H18" s="161"/>
      <c r="I18" s="173"/>
      <c r="J18" s="154"/>
    </row>
    <row r="19" spans="1:10" ht="24" customHeight="1" x14ac:dyDescent="0.25">
      <c r="A19" s="155" t="s">
        <v>41</v>
      </c>
      <c r="B19" s="152" t="s">
        <v>15</v>
      </c>
      <c r="C19" s="152" t="s">
        <v>9</v>
      </c>
      <c r="D19" s="119" t="s">
        <v>31</v>
      </c>
      <c r="E19" s="119" t="s">
        <v>116</v>
      </c>
      <c r="F19" s="153"/>
      <c r="G19" s="152">
        <v>5</v>
      </c>
      <c r="H19" s="161" t="s">
        <v>199</v>
      </c>
      <c r="I19" s="171"/>
      <c r="J19" s="152"/>
    </row>
    <row r="20" spans="1:10" ht="33" customHeight="1" x14ac:dyDescent="0.25">
      <c r="A20" s="156"/>
      <c r="B20" s="153"/>
      <c r="C20" s="153"/>
      <c r="D20" s="119" t="s">
        <v>32</v>
      </c>
      <c r="E20" s="119" t="s">
        <v>126</v>
      </c>
      <c r="F20" s="153"/>
      <c r="G20" s="153"/>
      <c r="H20" s="161"/>
      <c r="I20" s="172"/>
      <c r="J20" s="153"/>
    </row>
    <row r="21" spans="1:10" ht="44.25" customHeight="1" x14ac:dyDescent="0.25">
      <c r="A21" s="156"/>
      <c r="B21" s="153"/>
      <c r="C21" s="153"/>
      <c r="D21" s="119" t="s">
        <v>33</v>
      </c>
      <c r="E21" s="119" t="s">
        <v>127</v>
      </c>
      <c r="F21" s="153"/>
      <c r="G21" s="153"/>
      <c r="H21" s="161"/>
      <c r="I21" s="172"/>
      <c r="J21" s="153"/>
    </row>
    <row r="22" spans="1:10" ht="36" customHeight="1" x14ac:dyDescent="0.25">
      <c r="A22" s="157"/>
      <c r="B22" s="154"/>
      <c r="C22" s="154"/>
      <c r="D22" s="119" t="s">
        <v>34</v>
      </c>
      <c r="E22" s="119" t="s">
        <v>91</v>
      </c>
      <c r="F22" s="153"/>
      <c r="G22" s="154"/>
      <c r="H22" s="161"/>
      <c r="I22" s="173"/>
      <c r="J22" s="154"/>
    </row>
    <row r="23" spans="1:10" ht="24" customHeight="1" x14ac:dyDescent="0.25">
      <c r="A23" s="155" t="s">
        <v>42</v>
      </c>
      <c r="B23" s="152" t="s">
        <v>16</v>
      </c>
      <c r="C23" s="152" t="s">
        <v>9</v>
      </c>
      <c r="D23" s="119" t="s">
        <v>31</v>
      </c>
      <c r="E23" s="119" t="s">
        <v>116</v>
      </c>
      <c r="F23" s="153"/>
      <c r="G23" s="161">
        <v>5</v>
      </c>
      <c r="H23" s="161" t="s">
        <v>200</v>
      </c>
      <c r="I23" s="171"/>
      <c r="J23" s="152"/>
    </row>
    <row r="24" spans="1:10" ht="36.75" customHeight="1" x14ac:dyDescent="0.25">
      <c r="A24" s="156"/>
      <c r="B24" s="153"/>
      <c r="C24" s="153"/>
      <c r="D24" s="119" t="s">
        <v>32</v>
      </c>
      <c r="E24" s="119" t="s">
        <v>126</v>
      </c>
      <c r="F24" s="153"/>
      <c r="G24" s="161"/>
      <c r="H24" s="161"/>
      <c r="I24" s="172"/>
      <c r="J24" s="153"/>
    </row>
    <row r="25" spans="1:10" ht="31.5" customHeight="1" x14ac:dyDescent="0.25">
      <c r="A25" s="156"/>
      <c r="B25" s="153"/>
      <c r="C25" s="153"/>
      <c r="D25" s="119" t="s">
        <v>33</v>
      </c>
      <c r="E25" s="119" t="s">
        <v>127</v>
      </c>
      <c r="F25" s="153"/>
      <c r="G25" s="161"/>
      <c r="H25" s="161"/>
      <c r="I25" s="172"/>
      <c r="J25" s="153"/>
    </row>
    <row r="26" spans="1:10" ht="42.75" customHeight="1" x14ac:dyDescent="0.25">
      <c r="A26" s="157"/>
      <c r="B26" s="154"/>
      <c r="C26" s="154"/>
      <c r="D26" s="119" t="s">
        <v>34</v>
      </c>
      <c r="E26" s="119" t="s">
        <v>91</v>
      </c>
      <c r="F26" s="153"/>
      <c r="G26" s="161"/>
      <c r="H26" s="161"/>
      <c r="I26" s="173"/>
      <c r="J26" s="154"/>
    </row>
    <row r="27" spans="1:10" x14ac:dyDescent="0.25">
      <c r="A27" s="116" t="s">
        <v>20</v>
      </c>
      <c r="B27" s="168" t="s">
        <v>131</v>
      </c>
      <c r="C27" s="169"/>
      <c r="D27" s="119"/>
      <c r="E27" s="119"/>
      <c r="F27" s="153"/>
      <c r="G27" s="118">
        <f>G28</f>
        <v>5</v>
      </c>
      <c r="H27" s="9"/>
      <c r="I27" s="121"/>
      <c r="J27" s="113"/>
    </row>
    <row r="28" spans="1:10" ht="30" customHeight="1" x14ac:dyDescent="0.25">
      <c r="A28" s="155" t="s">
        <v>110</v>
      </c>
      <c r="B28" s="152" t="s">
        <v>109</v>
      </c>
      <c r="C28" s="152" t="s">
        <v>9</v>
      </c>
      <c r="D28" s="119" t="s">
        <v>31</v>
      </c>
      <c r="E28" s="119" t="s">
        <v>124</v>
      </c>
      <c r="F28" s="153"/>
      <c r="G28" s="152">
        <v>5</v>
      </c>
      <c r="H28" s="161" t="s">
        <v>264</v>
      </c>
      <c r="I28" s="171"/>
      <c r="J28" s="152"/>
    </row>
    <row r="29" spans="1:10" ht="33" customHeight="1" x14ac:dyDescent="0.25">
      <c r="A29" s="156"/>
      <c r="B29" s="153"/>
      <c r="C29" s="153"/>
      <c r="D29" s="119" t="s">
        <v>32</v>
      </c>
      <c r="E29" s="119" t="s">
        <v>36</v>
      </c>
      <c r="F29" s="153"/>
      <c r="G29" s="153"/>
      <c r="H29" s="161"/>
      <c r="I29" s="172"/>
      <c r="J29" s="153"/>
    </row>
    <row r="30" spans="1:10" ht="25.5" customHeight="1" x14ac:dyDescent="0.25">
      <c r="A30" s="156"/>
      <c r="B30" s="153"/>
      <c r="C30" s="153"/>
      <c r="D30" s="119" t="s">
        <v>33</v>
      </c>
      <c r="E30" s="119" t="s">
        <v>125</v>
      </c>
      <c r="F30" s="153"/>
      <c r="G30" s="153"/>
      <c r="H30" s="161"/>
      <c r="I30" s="172"/>
      <c r="J30" s="153"/>
    </row>
    <row r="31" spans="1:10" ht="30" customHeight="1" x14ac:dyDescent="0.25">
      <c r="A31" s="156"/>
      <c r="B31" s="153"/>
      <c r="C31" s="153"/>
      <c r="D31" s="125" t="s">
        <v>34</v>
      </c>
      <c r="E31" s="119" t="s">
        <v>38</v>
      </c>
      <c r="F31" s="153"/>
      <c r="G31" s="153"/>
      <c r="H31" s="161"/>
      <c r="I31" s="172"/>
      <c r="J31" s="153"/>
    </row>
    <row r="32" spans="1:10" ht="31.5" customHeight="1" x14ac:dyDescent="0.25">
      <c r="A32" s="120" t="s">
        <v>21</v>
      </c>
      <c r="B32" s="168" t="s">
        <v>112</v>
      </c>
      <c r="C32" s="169"/>
      <c r="D32" s="119"/>
      <c r="E32" s="119"/>
      <c r="F32" s="153"/>
      <c r="G32" s="118">
        <f>G33+G37</f>
        <v>10</v>
      </c>
      <c r="H32" s="111"/>
      <c r="I32" s="123"/>
      <c r="J32" s="118"/>
    </row>
    <row r="33" spans="1:10" ht="15" customHeight="1" x14ac:dyDescent="0.25">
      <c r="A33" s="156" t="s">
        <v>113</v>
      </c>
      <c r="B33" s="161" t="s">
        <v>115</v>
      </c>
      <c r="C33" s="152" t="s">
        <v>9</v>
      </c>
      <c r="D33" s="126" t="s">
        <v>31</v>
      </c>
      <c r="E33" s="119" t="s">
        <v>124</v>
      </c>
      <c r="F33" s="153"/>
      <c r="G33" s="183">
        <v>5</v>
      </c>
      <c r="H33" s="161" t="s">
        <v>265</v>
      </c>
      <c r="I33" s="171"/>
      <c r="J33" s="152"/>
    </row>
    <row r="34" spans="1:10" ht="36" customHeight="1" x14ac:dyDescent="0.25">
      <c r="A34" s="156"/>
      <c r="B34" s="161"/>
      <c r="C34" s="153"/>
      <c r="D34" s="119" t="s">
        <v>32</v>
      </c>
      <c r="E34" s="119" t="s">
        <v>36</v>
      </c>
      <c r="F34" s="153"/>
      <c r="G34" s="184"/>
      <c r="H34" s="161"/>
      <c r="I34" s="172"/>
      <c r="J34" s="153"/>
    </row>
    <row r="35" spans="1:10" ht="31.5" customHeight="1" x14ac:dyDescent="0.25">
      <c r="A35" s="156"/>
      <c r="B35" s="161"/>
      <c r="C35" s="153"/>
      <c r="D35" s="119" t="s">
        <v>33</v>
      </c>
      <c r="E35" s="119" t="s">
        <v>125</v>
      </c>
      <c r="F35" s="153"/>
      <c r="G35" s="184"/>
      <c r="H35" s="161"/>
      <c r="I35" s="172"/>
      <c r="J35" s="153"/>
    </row>
    <row r="36" spans="1:10" ht="30" customHeight="1" x14ac:dyDescent="0.25">
      <c r="A36" s="157"/>
      <c r="B36" s="161"/>
      <c r="C36" s="154"/>
      <c r="D36" s="119" t="s">
        <v>34</v>
      </c>
      <c r="E36" s="119" t="s">
        <v>38</v>
      </c>
      <c r="F36" s="153"/>
      <c r="G36" s="185"/>
      <c r="H36" s="161"/>
      <c r="I36" s="173"/>
      <c r="J36" s="154"/>
    </row>
    <row r="37" spans="1:10" ht="20.25" customHeight="1" x14ac:dyDescent="0.25">
      <c r="A37" s="155" t="s">
        <v>114</v>
      </c>
      <c r="B37" s="161" t="s">
        <v>104</v>
      </c>
      <c r="C37" s="152" t="s">
        <v>9</v>
      </c>
      <c r="D37" s="119" t="s">
        <v>31</v>
      </c>
      <c r="E37" s="119" t="s">
        <v>124</v>
      </c>
      <c r="F37" s="153"/>
      <c r="G37" s="152">
        <v>5</v>
      </c>
      <c r="H37" s="161" t="s">
        <v>266</v>
      </c>
      <c r="I37" s="171"/>
      <c r="J37" s="152"/>
    </row>
    <row r="38" spans="1:10" ht="27" customHeight="1" x14ac:dyDescent="0.25">
      <c r="A38" s="156"/>
      <c r="B38" s="161"/>
      <c r="C38" s="153"/>
      <c r="D38" s="119" t="s">
        <v>32</v>
      </c>
      <c r="E38" s="119" t="s">
        <v>36</v>
      </c>
      <c r="F38" s="153"/>
      <c r="G38" s="153"/>
      <c r="H38" s="161"/>
      <c r="I38" s="172"/>
      <c r="J38" s="153"/>
    </row>
    <row r="39" spans="1:10" ht="31.5" customHeight="1" x14ac:dyDescent="0.25">
      <c r="A39" s="156"/>
      <c r="B39" s="161"/>
      <c r="C39" s="153"/>
      <c r="D39" s="119" t="s">
        <v>33</v>
      </c>
      <c r="E39" s="119" t="s">
        <v>125</v>
      </c>
      <c r="F39" s="153"/>
      <c r="G39" s="153"/>
      <c r="H39" s="161"/>
      <c r="I39" s="172"/>
      <c r="J39" s="153"/>
    </row>
    <row r="40" spans="1:10" ht="24.75" customHeight="1" x14ac:dyDescent="0.25">
      <c r="A40" s="157"/>
      <c r="B40" s="161"/>
      <c r="C40" s="154"/>
      <c r="D40" s="119" t="s">
        <v>34</v>
      </c>
      <c r="E40" s="119" t="s">
        <v>38</v>
      </c>
      <c r="F40" s="154"/>
      <c r="G40" s="154"/>
      <c r="H40" s="161"/>
      <c r="I40" s="173"/>
      <c r="J40" s="154"/>
    </row>
    <row r="41" spans="1:10" ht="112.5" customHeight="1" x14ac:dyDescent="0.25">
      <c r="A41" s="120" t="s">
        <v>22</v>
      </c>
      <c r="B41" s="118" t="s">
        <v>11</v>
      </c>
      <c r="C41" s="118" t="s">
        <v>128</v>
      </c>
      <c r="D41" s="118" t="s">
        <v>84</v>
      </c>
      <c r="E41" s="118" t="s">
        <v>197</v>
      </c>
      <c r="F41" s="118" t="s">
        <v>10</v>
      </c>
      <c r="G41" s="118">
        <v>11</v>
      </c>
      <c r="H41" s="118" t="s">
        <v>262</v>
      </c>
      <c r="I41" s="123"/>
      <c r="J41" s="118"/>
    </row>
    <row r="42" spans="1:10" ht="59.25" customHeight="1" x14ac:dyDescent="0.25">
      <c r="A42" s="114" t="s">
        <v>23</v>
      </c>
      <c r="B42" s="111" t="s">
        <v>301</v>
      </c>
      <c r="C42" s="111" t="s">
        <v>12</v>
      </c>
      <c r="D42" s="119" t="s">
        <v>117</v>
      </c>
      <c r="E42" s="119"/>
      <c r="F42" s="10"/>
      <c r="G42" s="111">
        <f>G43+G47+G51</f>
        <v>15</v>
      </c>
      <c r="H42" s="136"/>
      <c r="I42" s="23"/>
      <c r="J42" s="12"/>
    </row>
    <row r="43" spans="1:10" ht="29.25" customHeight="1" x14ac:dyDescent="0.25">
      <c r="A43" s="155" t="s">
        <v>204</v>
      </c>
      <c r="B43" s="152" t="s">
        <v>304</v>
      </c>
      <c r="C43" s="152" t="s">
        <v>12</v>
      </c>
      <c r="D43" s="119" t="s">
        <v>31</v>
      </c>
      <c r="E43" s="119" t="s">
        <v>119</v>
      </c>
      <c r="F43" s="152" t="s">
        <v>13</v>
      </c>
      <c r="G43" s="152">
        <v>5</v>
      </c>
      <c r="H43" s="161" t="s">
        <v>303</v>
      </c>
      <c r="I43" s="171"/>
      <c r="J43" s="152"/>
    </row>
    <row r="44" spans="1:10" ht="51.75" customHeight="1" x14ac:dyDescent="0.25">
      <c r="A44" s="156"/>
      <c r="B44" s="153"/>
      <c r="C44" s="153"/>
      <c r="D44" s="119" t="s">
        <v>32</v>
      </c>
      <c r="E44" s="119" t="s">
        <v>120</v>
      </c>
      <c r="F44" s="153"/>
      <c r="G44" s="153"/>
      <c r="H44" s="161"/>
      <c r="I44" s="172"/>
      <c r="J44" s="153"/>
    </row>
    <row r="45" spans="1:10" ht="58.5" customHeight="1" x14ac:dyDescent="0.25">
      <c r="A45" s="156"/>
      <c r="B45" s="153"/>
      <c r="C45" s="153"/>
      <c r="D45" s="119" t="s">
        <v>33</v>
      </c>
      <c r="E45" s="119" t="s">
        <v>121</v>
      </c>
      <c r="F45" s="153"/>
      <c r="G45" s="153"/>
      <c r="H45" s="161"/>
      <c r="I45" s="172"/>
      <c r="J45" s="153"/>
    </row>
    <row r="46" spans="1:10" ht="42" customHeight="1" x14ac:dyDescent="0.25">
      <c r="A46" s="157"/>
      <c r="B46" s="154"/>
      <c r="C46" s="154"/>
      <c r="D46" s="119" t="s">
        <v>34</v>
      </c>
      <c r="E46" s="119" t="s">
        <v>122</v>
      </c>
      <c r="F46" s="153"/>
      <c r="G46" s="154"/>
      <c r="H46" s="161"/>
      <c r="I46" s="173"/>
      <c r="J46" s="154"/>
    </row>
    <row r="47" spans="1:10" ht="27" customHeight="1" x14ac:dyDescent="0.25">
      <c r="A47" s="155" t="s">
        <v>205</v>
      </c>
      <c r="B47" s="152" t="s">
        <v>372</v>
      </c>
      <c r="C47" s="152" t="s">
        <v>12</v>
      </c>
      <c r="D47" s="119" t="s">
        <v>31</v>
      </c>
      <c r="E47" s="119" t="s">
        <v>119</v>
      </c>
      <c r="F47" s="153"/>
      <c r="G47" s="161">
        <v>5</v>
      </c>
      <c r="H47" s="161" t="s">
        <v>257</v>
      </c>
      <c r="I47" s="171"/>
      <c r="J47" s="152"/>
    </row>
    <row r="48" spans="1:10" ht="32.25" customHeight="1" x14ac:dyDescent="0.25">
      <c r="A48" s="156"/>
      <c r="B48" s="153"/>
      <c r="C48" s="153"/>
      <c r="D48" s="119" t="s">
        <v>32</v>
      </c>
      <c r="E48" s="119" t="s">
        <v>120</v>
      </c>
      <c r="F48" s="153"/>
      <c r="G48" s="161"/>
      <c r="H48" s="161"/>
      <c r="I48" s="172"/>
      <c r="J48" s="153"/>
    </row>
    <row r="49" spans="1:10" ht="47.25" customHeight="1" x14ac:dyDescent="0.25">
      <c r="A49" s="156"/>
      <c r="B49" s="153"/>
      <c r="C49" s="153"/>
      <c r="D49" s="119" t="s">
        <v>33</v>
      </c>
      <c r="E49" s="119" t="s">
        <v>121</v>
      </c>
      <c r="F49" s="153"/>
      <c r="G49" s="161"/>
      <c r="H49" s="161"/>
      <c r="I49" s="172"/>
      <c r="J49" s="153"/>
    </row>
    <row r="50" spans="1:10" ht="45.75" customHeight="1" x14ac:dyDescent="0.25">
      <c r="A50" s="157"/>
      <c r="B50" s="154"/>
      <c r="C50" s="154"/>
      <c r="D50" s="119" t="s">
        <v>34</v>
      </c>
      <c r="E50" s="119" t="s">
        <v>122</v>
      </c>
      <c r="F50" s="153"/>
      <c r="G50" s="161"/>
      <c r="H50" s="161"/>
      <c r="I50" s="173"/>
      <c r="J50" s="154"/>
    </row>
    <row r="51" spans="1:10" ht="36.75" customHeight="1" x14ac:dyDescent="0.25">
      <c r="A51" s="155" t="s">
        <v>333</v>
      </c>
      <c r="B51" s="152" t="s">
        <v>330</v>
      </c>
      <c r="C51" s="152" t="s">
        <v>12</v>
      </c>
      <c r="D51" s="119" t="s">
        <v>31</v>
      </c>
      <c r="E51" s="119" t="s">
        <v>119</v>
      </c>
      <c r="F51" s="153"/>
      <c r="G51" s="152">
        <v>5</v>
      </c>
      <c r="H51" s="152" t="s">
        <v>365</v>
      </c>
      <c r="I51" s="171"/>
      <c r="J51" s="152"/>
    </row>
    <row r="52" spans="1:10" ht="41.25" customHeight="1" x14ac:dyDescent="0.25">
      <c r="A52" s="156"/>
      <c r="B52" s="153"/>
      <c r="C52" s="153"/>
      <c r="D52" s="119" t="s">
        <v>32</v>
      </c>
      <c r="E52" s="119" t="s">
        <v>120</v>
      </c>
      <c r="F52" s="153"/>
      <c r="G52" s="153"/>
      <c r="H52" s="153"/>
      <c r="I52" s="172"/>
      <c r="J52" s="153"/>
    </row>
    <row r="53" spans="1:10" ht="38.25" customHeight="1" x14ac:dyDescent="0.25">
      <c r="A53" s="156"/>
      <c r="B53" s="153"/>
      <c r="C53" s="153"/>
      <c r="D53" s="119" t="s">
        <v>33</v>
      </c>
      <c r="E53" s="119" t="s">
        <v>121</v>
      </c>
      <c r="F53" s="153"/>
      <c r="G53" s="153"/>
      <c r="H53" s="153"/>
      <c r="I53" s="172"/>
      <c r="J53" s="153"/>
    </row>
    <row r="54" spans="1:10" ht="51.75" customHeight="1" x14ac:dyDescent="0.25">
      <c r="A54" s="157"/>
      <c r="B54" s="154"/>
      <c r="C54" s="154"/>
      <c r="D54" s="119" t="s">
        <v>34</v>
      </c>
      <c r="E54" s="119" t="s">
        <v>122</v>
      </c>
      <c r="F54" s="154"/>
      <c r="G54" s="154"/>
      <c r="H54" s="154"/>
      <c r="I54" s="173"/>
      <c r="J54" s="154"/>
    </row>
    <row r="55" spans="1:10" ht="105" x14ac:dyDescent="0.25">
      <c r="A55" s="120" t="s">
        <v>24</v>
      </c>
      <c r="B55" s="118" t="s">
        <v>270</v>
      </c>
      <c r="C55" s="118" t="s">
        <v>9</v>
      </c>
      <c r="D55" s="118" t="s">
        <v>56</v>
      </c>
      <c r="E55" s="118" t="s">
        <v>269</v>
      </c>
      <c r="F55" s="118" t="s">
        <v>13</v>
      </c>
      <c r="G55" s="118">
        <v>10</v>
      </c>
      <c r="H55" s="118" t="s">
        <v>271</v>
      </c>
      <c r="I55" s="25"/>
      <c r="J55" s="118"/>
    </row>
    <row r="56" spans="1:10" ht="165" x14ac:dyDescent="0.25">
      <c r="A56" s="120" t="s">
        <v>27</v>
      </c>
      <c r="B56" s="118" t="s">
        <v>163</v>
      </c>
      <c r="C56" s="118" t="s">
        <v>9</v>
      </c>
      <c r="D56" s="118" t="s">
        <v>56</v>
      </c>
      <c r="E56" s="120" t="s">
        <v>165</v>
      </c>
      <c r="F56" s="118" t="s">
        <v>13</v>
      </c>
      <c r="G56" s="118">
        <v>9</v>
      </c>
      <c r="H56" s="111" t="s">
        <v>386</v>
      </c>
      <c r="I56" s="123"/>
      <c r="J56" s="118"/>
    </row>
    <row r="57" spans="1:10" ht="195" x14ac:dyDescent="0.25">
      <c r="A57" s="15">
        <v>6</v>
      </c>
      <c r="B57" s="118" t="s">
        <v>272</v>
      </c>
      <c r="C57" s="118" t="s">
        <v>92</v>
      </c>
      <c r="D57" s="118" t="s">
        <v>273</v>
      </c>
      <c r="E57" s="118" t="s">
        <v>290</v>
      </c>
      <c r="F57" s="118" t="s">
        <v>274</v>
      </c>
      <c r="G57" s="118">
        <v>3</v>
      </c>
      <c r="H57" s="118" t="s">
        <v>275</v>
      </c>
      <c r="I57" s="28"/>
      <c r="J57" s="28"/>
    </row>
    <row r="58" spans="1:10" ht="120" x14ac:dyDescent="0.25">
      <c r="A58" s="15">
        <v>7</v>
      </c>
      <c r="B58" s="118" t="s">
        <v>277</v>
      </c>
      <c r="C58" s="118" t="s">
        <v>12</v>
      </c>
      <c r="D58" s="118" t="s">
        <v>273</v>
      </c>
      <c r="E58" s="16">
        <v>1</v>
      </c>
      <c r="F58" s="118" t="s">
        <v>13</v>
      </c>
      <c r="G58" s="118">
        <v>2</v>
      </c>
      <c r="H58" s="113" t="s">
        <v>278</v>
      </c>
      <c r="I58" s="28"/>
      <c r="J58" s="28"/>
    </row>
    <row r="59" spans="1:10" ht="75" x14ac:dyDescent="0.25">
      <c r="A59" s="15">
        <v>8</v>
      </c>
      <c r="B59" s="118" t="s">
        <v>331</v>
      </c>
      <c r="C59" s="118" t="s">
        <v>334</v>
      </c>
      <c r="D59" s="118" t="s">
        <v>56</v>
      </c>
      <c r="E59" s="16">
        <v>1</v>
      </c>
      <c r="F59" s="118" t="s">
        <v>13</v>
      </c>
      <c r="G59" s="118">
        <v>5</v>
      </c>
      <c r="H59" s="113" t="s">
        <v>278</v>
      </c>
      <c r="I59" s="28"/>
      <c r="J59" s="28"/>
    </row>
    <row r="60" spans="1:10" ht="105" x14ac:dyDescent="0.25">
      <c r="A60" s="15">
        <v>9</v>
      </c>
      <c r="B60" s="118" t="s">
        <v>332</v>
      </c>
      <c r="C60" s="118" t="s">
        <v>335</v>
      </c>
      <c r="D60" s="118" t="s">
        <v>56</v>
      </c>
      <c r="E60" s="16" t="s">
        <v>336</v>
      </c>
      <c r="F60" s="118" t="s">
        <v>337</v>
      </c>
      <c r="G60" s="118">
        <v>5</v>
      </c>
      <c r="H60" s="113" t="s">
        <v>370</v>
      </c>
      <c r="I60" s="28"/>
      <c r="J60" s="28"/>
    </row>
    <row r="61" spans="1:10" x14ac:dyDescent="0.25">
      <c r="A61" s="11"/>
      <c r="B61" s="17" t="s">
        <v>14</v>
      </c>
      <c r="C61" s="131"/>
      <c r="D61" s="131"/>
      <c r="E61" s="131"/>
      <c r="F61" s="131"/>
      <c r="G61" s="131">
        <f>G4+G41+G42+G55+G56+G57+G58+G59+G60</f>
        <v>100</v>
      </c>
      <c r="H61" s="131"/>
      <c r="I61" s="27"/>
      <c r="J61" s="137">
        <f>J6+J10+J15+J19+J23+J28+J33+J37+J51+J41+J43+J47+J55+J56+J57+J58+J59+J60</f>
        <v>0</v>
      </c>
    </row>
    <row r="63" spans="1:10" ht="30" x14ac:dyDescent="0.25">
      <c r="B63" s="9" t="s">
        <v>276</v>
      </c>
    </row>
  </sheetData>
  <mergeCells count="85">
    <mergeCell ref="B47:B50"/>
    <mergeCell ref="C47:C50"/>
    <mergeCell ref="G47:G50"/>
    <mergeCell ref="A37:A40"/>
    <mergeCell ref="B37:B40"/>
    <mergeCell ref="C37:C40"/>
    <mergeCell ref="G37:G40"/>
    <mergeCell ref="A15:A18"/>
    <mergeCell ref="B15:B18"/>
    <mergeCell ref="C15:C18"/>
    <mergeCell ref="A10:A13"/>
    <mergeCell ref="B10:B13"/>
    <mergeCell ref="C10:C13"/>
    <mergeCell ref="I33:I36"/>
    <mergeCell ref="J33:J36"/>
    <mergeCell ref="I37:I40"/>
    <mergeCell ref="J37:J40"/>
    <mergeCell ref="H43:H46"/>
    <mergeCell ref="I43:I46"/>
    <mergeCell ref="J43:J46"/>
    <mergeCell ref="H37:H40"/>
    <mergeCell ref="H33:H36"/>
    <mergeCell ref="I10:I13"/>
    <mergeCell ref="J10:J13"/>
    <mergeCell ref="G15:G18"/>
    <mergeCell ref="G23:G26"/>
    <mergeCell ref="H15:H18"/>
    <mergeCell ref="I15:I18"/>
    <mergeCell ref="J15:J18"/>
    <mergeCell ref="I19:I22"/>
    <mergeCell ref="J19:J22"/>
    <mergeCell ref="H23:H26"/>
    <mergeCell ref="I23:I26"/>
    <mergeCell ref="J23:J26"/>
    <mergeCell ref="G10:G13"/>
    <mergeCell ref="G19:G22"/>
    <mergeCell ref="H19:H22"/>
    <mergeCell ref="H10:H13"/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F5:F40"/>
    <mergeCell ref="A33:A36"/>
    <mergeCell ref="B33:B36"/>
    <mergeCell ref="C33:C36"/>
    <mergeCell ref="G33:G36"/>
    <mergeCell ref="B14:C14"/>
    <mergeCell ref="C19:C22"/>
    <mergeCell ref="B32:C32"/>
    <mergeCell ref="J28:J31"/>
    <mergeCell ref="I28:I31"/>
    <mergeCell ref="A23:A26"/>
    <mergeCell ref="B23:B26"/>
    <mergeCell ref="C23:C26"/>
    <mergeCell ref="A28:A31"/>
    <mergeCell ref="B28:B31"/>
    <mergeCell ref="C28:C31"/>
    <mergeCell ref="G28:G31"/>
    <mergeCell ref="H28:H31"/>
    <mergeCell ref="B27:C27"/>
    <mergeCell ref="A19:A22"/>
    <mergeCell ref="B19:B22"/>
    <mergeCell ref="H51:H54"/>
    <mergeCell ref="I51:I54"/>
    <mergeCell ref="J51:J54"/>
    <mergeCell ref="A51:A54"/>
    <mergeCell ref="B51:B54"/>
    <mergeCell ref="C51:C54"/>
    <mergeCell ref="F43:F54"/>
    <mergeCell ref="G51:G54"/>
    <mergeCell ref="H47:H50"/>
    <mergeCell ref="I47:I50"/>
    <mergeCell ref="J47:J50"/>
    <mergeCell ref="A43:A46"/>
    <mergeCell ref="B43:B46"/>
    <mergeCell ref="C43:C46"/>
    <mergeCell ref="G43:G46"/>
    <mergeCell ref="A47:A50"/>
  </mergeCells>
  <pageMargins left="0.51181102362204722" right="0" top="0.55118110236220474" bottom="0.55118110236220474" header="0.31496062992125984" footer="0.31496062992125984"/>
  <pageSetup paperSize="9" scale="51" fitToHeight="2" orientation="portrait" verticalDpi="0" r:id="rId1"/>
  <ignoredErrors>
    <ignoredError sqref="A5 A14 A27 A29:A32 A44:A46 A56" numberStoredAsText="1"/>
    <ignoredError sqref="A6:A13 A15:A26 A33 A37" twoDigitTextYear="1"/>
    <ignoredError sqref="A28" twoDigitTextYear="1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K67"/>
  <sheetViews>
    <sheetView zoomScale="83" zoomScaleNormal="83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A64" sqref="A64"/>
    </sheetView>
  </sheetViews>
  <sheetFormatPr defaultRowHeight="15" x14ac:dyDescent="0.25"/>
  <cols>
    <col min="1" max="1" width="7" style="6" customWidth="1"/>
    <col min="2" max="2" width="29.28515625" style="6" customWidth="1"/>
    <col min="3" max="3" width="13.7109375" style="6" customWidth="1"/>
    <col min="4" max="4" width="24" style="6" customWidth="1"/>
    <col min="5" max="5" width="11.5703125" style="6" customWidth="1"/>
    <col min="6" max="6" width="17.140625" style="6" customWidth="1"/>
    <col min="7" max="7" width="12.42578125" style="6" customWidth="1"/>
    <col min="8" max="8" width="34.7109375" style="6" customWidth="1"/>
    <col min="9" max="9" width="8.28515625" style="6" customWidth="1"/>
    <col min="10" max="10" width="31.7109375" style="6" customWidth="1"/>
    <col min="11" max="11" width="43.28515625" bestFit="1" customWidth="1"/>
  </cols>
  <sheetData>
    <row r="1" spans="1:11" ht="75" x14ac:dyDescent="0.25">
      <c r="J1" s="14" t="s">
        <v>466</v>
      </c>
    </row>
    <row r="2" spans="1:11" ht="34.5" customHeight="1" x14ac:dyDescent="0.25">
      <c r="A2" s="180" t="s">
        <v>411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1" ht="45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5</v>
      </c>
      <c r="H3" s="119" t="s">
        <v>39</v>
      </c>
      <c r="I3" s="118" t="s">
        <v>6</v>
      </c>
      <c r="J3" s="118" t="s">
        <v>7</v>
      </c>
    </row>
    <row r="4" spans="1:11" ht="31.5" customHeight="1" x14ac:dyDescent="0.25">
      <c r="A4" s="120">
        <v>1</v>
      </c>
      <c r="B4" s="163" t="s">
        <v>8</v>
      </c>
      <c r="C4" s="164"/>
      <c r="D4" s="118"/>
      <c r="E4" s="118">
        <v>100</v>
      </c>
      <c r="F4" s="10"/>
      <c r="G4" s="118">
        <f>G5+G14+G27+G36</f>
        <v>41</v>
      </c>
      <c r="H4" s="12"/>
      <c r="I4" s="123"/>
      <c r="J4" s="123"/>
    </row>
    <row r="5" spans="1:11" x14ac:dyDescent="0.25">
      <c r="A5" s="114" t="s">
        <v>18</v>
      </c>
      <c r="B5" s="165" t="s">
        <v>123</v>
      </c>
      <c r="C5" s="166"/>
      <c r="D5" s="118"/>
      <c r="E5" s="118"/>
      <c r="F5" s="152" t="s">
        <v>17</v>
      </c>
      <c r="G5" s="111">
        <f>G6+G10</f>
        <v>8</v>
      </c>
      <c r="H5" s="12"/>
      <c r="I5" s="123"/>
      <c r="J5" s="123"/>
    </row>
    <row r="6" spans="1:11" ht="40.5" customHeight="1" x14ac:dyDescent="0.25">
      <c r="A6" s="155" t="s">
        <v>58</v>
      </c>
      <c r="B6" s="161" t="s">
        <v>106</v>
      </c>
      <c r="C6" s="161" t="s">
        <v>9</v>
      </c>
      <c r="D6" s="119" t="s">
        <v>31</v>
      </c>
      <c r="E6" s="119" t="s">
        <v>124</v>
      </c>
      <c r="F6" s="153"/>
      <c r="G6" s="161">
        <v>5</v>
      </c>
      <c r="H6" s="152" t="s">
        <v>357</v>
      </c>
      <c r="I6" s="171"/>
      <c r="J6" s="189"/>
    </row>
    <row r="7" spans="1:11" ht="33" customHeight="1" x14ac:dyDescent="0.25">
      <c r="A7" s="156"/>
      <c r="B7" s="161"/>
      <c r="C7" s="161"/>
      <c r="D7" s="119" t="s">
        <v>32</v>
      </c>
      <c r="E7" s="119" t="s">
        <v>36</v>
      </c>
      <c r="F7" s="153"/>
      <c r="G7" s="161"/>
      <c r="H7" s="153"/>
      <c r="I7" s="172"/>
      <c r="J7" s="190"/>
    </row>
    <row r="8" spans="1:11" ht="21" customHeight="1" x14ac:dyDescent="0.25">
      <c r="A8" s="156"/>
      <c r="B8" s="161"/>
      <c r="C8" s="161"/>
      <c r="D8" s="119" t="s">
        <v>33</v>
      </c>
      <c r="E8" s="119" t="s">
        <v>125</v>
      </c>
      <c r="F8" s="153"/>
      <c r="G8" s="161"/>
      <c r="H8" s="153"/>
      <c r="I8" s="172"/>
      <c r="J8" s="190"/>
    </row>
    <row r="9" spans="1:11" ht="34.5" customHeight="1" x14ac:dyDescent="0.25">
      <c r="A9" s="157"/>
      <c r="B9" s="161"/>
      <c r="C9" s="161"/>
      <c r="D9" s="119" t="s">
        <v>34</v>
      </c>
      <c r="E9" s="119" t="s">
        <v>38</v>
      </c>
      <c r="F9" s="153"/>
      <c r="G9" s="161"/>
      <c r="H9" s="154"/>
      <c r="I9" s="173"/>
      <c r="J9" s="191"/>
    </row>
    <row r="10" spans="1:11" ht="42" customHeight="1" x14ac:dyDescent="0.25">
      <c r="A10" s="155" t="s">
        <v>59</v>
      </c>
      <c r="B10" s="161" t="s">
        <v>105</v>
      </c>
      <c r="C10" s="161" t="s">
        <v>9</v>
      </c>
      <c r="D10" s="119" t="s">
        <v>31</v>
      </c>
      <c r="E10" s="119" t="s">
        <v>124</v>
      </c>
      <c r="F10" s="153"/>
      <c r="G10" s="161">
        <v>3</v>
      </c>
      <c r="H10" s="167" t="s">
        <v>279</v>
      </c>
      <c r="I10" s="171"/>
      <c r="J10" s="189"/>
    </row>
    <row r="11" spans="1:11" ht="38.25" customHeight="1" x14ac:dyDescent="0.25">
      <c r="A11" s="156"/>
      <c r="B11" s="161"/>
      <c r="C11" s="161"/>
      <c r="D11" s="119" t="s">
        <v>32</v>
      </c>
      <c r="E11" s="119" t="s">
        <v>36</v>
      </c>
      <c r="F11" s="153"/>
      <c r="G11" s="161"/>
      <c r="H11" s="167"/>
      <c r="I11" s="172"/>
      <c r="J11" s="190"/>
    </row>
    <row r="12" spans="1:11" ht="27" customHeight="1" x14ac:dyDescent="0.25">
      <c r="A12" s="156"/>
      <c r="B12" s="161"/>
      <c r="C12" s="161"/>
      <c r="D12" s="119" t="s">
        <v>33</v>
      </c>
      <c r="E12" s="119" t="s">
        <v>125</v>
      </c>
      <c r="F12" s="153"/>
      <c r="G12" s="161"/>
      <c r="H12" s="167"/>
      <c r="I12" s="172"/>
      <c r="J12" s="190"/>
    </row>
    <row r="13" spans="1:11" ht="27" customHeight="1" x14ac:dyDescent="0.25">
      <c r="A13" s="157"/>
      <c r="B13" s="161"/>
      <c r="C13" s="161"/>
      <c r="D13" s="119" t="s">
        <v>34</v>
      </c>
      <c r="E13" s="119" t="s">
        <v>38</v>
      </c>
      <c r="F13" s="153"/>
      <c r="G13" s="161"/>
      <c r="H13" s="167"/>
      <c r="I13" s="173"/>
      <c r="J13" s="191"/>
    </row>
    <row r="14" spans="1:11" x14ac:dyDescent="0.25">
      <c r="A14" s="114" t="s">
        <v>19</v>
      </c>
      <c r="B14" s="168" t="s">
        <v>108</v>
      </c>
      <c r="C14" s="169"/>
      <c r="D14" s="119"/>
      <c r="E14" s="119"/>
      <c r="F14" s="153"/>
      <c r="G14" s="118">
        <f>G15+G19+G23</f>
        <v>13</v>
      </c>
      <c r="H14" s="12"/>
      <c r="I14" s="23"/>
      <c r="J14" s="138"/>
    </row>
    <row r="15" spans="1:11" ht="45" customHeight="1" x14ac:dyDescent="0.25">
      <c r="A15" s="155" t="s">
        <v>40</v>
      </c>
      <c r="B15" s="152" t="s">
        <v>107</v>
      </c>
      <c r="C15" s="152" t="s">
        <v>9</v>
      </c>
      <c r="D15" s="119" t="s">
        <v>31</v>
      </c>
      <c r="E15" s="119" t="s">
        <v>124</v>
      </c>
      <c r="F15" s="153"/>
      <c r="G15" s="152">
        <v>3</v>
      </c>
      <c r="H15" s="152" t="s">
        <v>384</v>
      </c>
      <c r="I15" s="171"/>
      <c r="J15" s="189"/>
    </row>
    <row r="16" spans="1:11" ht="38.25" customHeight="1" x14ac:dyDescent="0.25">
      <c r="A16" s="156"/>
      <c r="B16" s="153"/>
      <c r="C16" s="153"/>
      <c r="D16" s="119" t="s">
        <v>32</v>
      </c>
      <c r="E16" s="119" t="s">
        <v>36</v>
      </c>
      <c r="F16" s="153"/>
      <c r="G16" s="153"/>
      <c r="H16" s="153"/>
      <c r="I16" s="172"/>
      <c r="J16" s="190"/>
      <c r="K16" s="6"/>
    </row>
    <row r="17" spans="1:10" ht="29.25" customHeight="1" x14ac:dyDescent="0.25">
      <c r="A17" s="156"/>
      <c r="B17" s="153"/>
      <c r="C17" s="153"/>
      <c r="D17" s="119" t="s">
        <v>33</v>
      </c>
      <c r="E17" s="119" t="s">
        <v>125</v>
      </c>
      <c r="F17" s="153"/>
      <c r="G17" s="153"/>
      <c r="H17" s="153"/>
      <c r="I17" s="172"/>
      <c r="J17" s="190"/>
    </row>
    <row r="18" spans="1:10" ht="29.25" customHeight="1" x14ac:dyDescent="0.25">
      <c r="A18" s="157"/>
      <c r="B18" s="154"/>
      <c r="C18" s="154"/>
      <c r="D18" s="119" t="s">
        <v>34</v>
      </c>
      <c r="E18" s="119" t="s">
        <v>91</v>
      </c>
      <c r="F18" s="153"/>
      <c r="G18" s="154"/>
      <c r="H18" s="154"/>
      <c r="I18" s="173"/>
      <c r="J18" s="191"/>
    </row>
    <row r="19" spans="1:10" ht="45.75" customHeight="1" x14ac:dyDescent="0.25">
      <c r="A19" s="155" t="s">
        <v>41</v>
      </c>
      <c r="B19" s="152" t="s">
        <v>15</v>
      </c>
      <c r="C19" s="152" t="s">
        <v>9</v>
      </c>
      <c r="D19" s="119" t="s">
        <v>31</v>
      </c>
      <c r="E19" s="119" t="s">
        <v>116</v>
      </c>
      <c r="F19" s="153"/>
      <c r="G19" s="152">
        <v>5</v>
      </c>
      <c r="H19" s="161" t="s">
        <v>199</v>
      </c>
      <c r="I19" s="171"/>
      <c r="J19" s="189"/>
    </row>
    <row r="20" spans="1:10" ht="40.5" customHeight="1" x14ac:dyDescent="0.25">
      <c r="A20" s="156"/>
      <c r="B20" s="153"/>
      <c r="C20" s="153"/>
      <c r="D20" s="119" t="s">
        <v>32</v>
      </c>
      <c r="E20" s="119" t="s">
        <v>126</v>
      </c>
      <c r="F20" s="153"/>
      <c r="G20" s="153"/>
      <c r="H20" s="161"/>
      <c r="I20" s="172"/>
      <c r="J20" s="190"/>
    </row>
    <row r="21" spans="1:10" ht="47.25" customHeight="1" x14ac:dyDescent="0.25">
      <c r="A21" s="156"/>
      <c r="B21" s="153"/>
      <c r="C21" s="153"/>
      <c r="D21" s="119" t="s">
        <v>33</v>
      </c>
      <c r="E21" s="119" t="s">
        <v>127</v>
      </c>
      <c r="F21" s="153"/>
      <c r="G21" s="153"/>
      <c r="H21" s="161"/>
      <c r="I21" s="172"/>
      <c r="J21" s="190"/>
    </row>
    <row r="22" spans="1:10" ht="21" customHeight="1" x14ac:dyDescent="0.25">
      <c r="A22" s="157"/>
      <c r="B22" s="154"/>
      <c r="C22" s="154"/>
      <c r="D22" s="119" t="s">
        <v>34</v>
      </c>
      <c r="E22" s="119" t="s">
        <v>91</v>
      </c>
      <c r="F22" s="153"/>
      <c r="G22" s="154"/>
      <c r="H22" s="161"/>
      <c r="I22" s="173"/>
      <c r="J22" s="191"/>
    </row>
    <row r="23" spans="1:10" ht="27.75" customHeight="1" x14ac:dyDescent="0.25">
      <c r="A23" s="155" t="s">
        <v>42</v>
      </c>
      <c r="B23" s="152" t="s">
        <v>16</v>
      </c>
      <c r="C23" s="152" t="s">
        <v>9</v>
      </c>
      <c r="D23" s="119" t="s">
        <v>31</v>
      </c>
      <c r="E23" s="119" t="s">
        <v>116</v>
      </c>
      <c r="F23" s="153"/>
      <c r="G23" s="161">
        <v>5</v>
      </c>
      <c r="H23" s="161" t="s">
        <v>200</v>
      </c>
      <c r="I23" s="171"/>
      <c r="J23" s="189"/>
    </row>
    <row r="24" spans="1:10" ht="34.5" customHeight="1" x14ac:dyDescent="0.25">
      <c r="A24" s="156"/>
      <c r="B24" s="153"/>
      <c r="C24" s="153"/>
      <c r="D24" s="119" t="s">
        <v>32</v>
      </c>
      <c r="E24" s="119" t="s">
        <v>126</v>
      </c>
      <c r="F24" s="153"/>
      <c r="G24" s="161"/>
      <c r="H24" s="161"/>
      <c r="I24" s="172"/>
      <c r="J24" s="190"/>
    </row>
    <row r="25" spans="1:10" ht="22.5" customHeight="1" x14ac:dyDescent="0.25">
      <c r="A25" s="156"/>
      <c r="B25" s="153"/>
      <c r="C25" s="153"/>
      <c r="D25" s="119" t="s">
        <v>33</v>
      </c>
      <c r="E25" s="119" t="s">
        <v>127</v>
      </c>
      <c r="F25" s="153"/>
      <c r="G25" s="161"/>
      <c r="H25" s="161"/>
      <c r="I25" s="172"/>
      <c r="J25" s="190"/>
    </row>
    <row r="26" spans="1:10" ht="57" customHeight="1" x14ac:dyDescent="0.25">
      <c r="A26" s="157"/>
      <c r="B26" s="154"/>
      <c r="C26" s="154"/>
      <c r="D26" s="119" t="s">
        <v>34</v>
      </c>
      <c r="E26" s="119" t="s">
        <v>91</v>
      </c>
      <c r="F26" s="153"/>
      <c r="G26" s="161"/>
      <c r="H26" s="161"/>
      <c r="I26" s="173"/>
      <c r="J26" s="191"/>
    </row>
    <row r="27" spans="1:10" x14ac:dyDescent="0.25">
      <c r="A27" s="115" t="s">
        <v>20</v>
      </c>
      <c r="B27" s="165" t="s">
        <v>131</v>
      </c>
      <c r="C27" s="166"/>
      <c r="D27" s="119"/>
      <c r="E27" s="119"/>
      <c r="F27" s="153"/>
      <c r="G27" s="118">
        <f>G28+G32</f>
        <v>10</v>
      </c>
      <c r="H27" s="12"/>
      <c r="I27" s="23"/>
      <c r="J27" s="138"/>
    </row>
    <row r="28" spans="1:10" ht="42.75" customHeight="1" x14ac:dyDescent="0.25">
      <c r="A28" s="155" t="s">
        <v>110</v>
      </c>
      <c r="B28" s="152" t="s">
        <v>109</v>
      </c>
      <c r="C28" s="152" t="s">
        <v>9</v>
      </c>
      <c r="D28" s="119" t="s">
        <v>31</v>
      </c>
      <c r="E28" s="119" t="s">
        <v>124</v>
      </c>
      <c r="F28" s="153"/>
      <c r="G28" s="161">
        <v>5</v>
      </c>
      <c r="H28" s="161" t="s">
        <v>283</v>
      </c>
      <c r="I28" s="171"/>
      <c r="J28" s="189"/>
    </row>
    <row r="29" spans="1:10" ht="23.25" customHeight="1" x14ac:dyDescent="0.25">
      <c r="A29" s="156"/>
      <c r="B29" s="153"/>
      <c r="C29" s="153"/>
      <c r="D29" s="119" t="s">
        <v>32</v>
      </c>
      <c r="E29" s="119" t="s">
        <v>36</v>
      </c>
      <c r="F29" s="153"/>
      <c r="G29" s="161"/>
      <c r="H29" s="161"/>
      <c r="I29" s="172"/>
      <c r="J29" s="190"/>
    </row>
    <row r="30" spans="1:10" ht="28.5" customHeight="1" x14ac:dyDescent="0.25">
      <c r="A30" s="156"/>
      <c r="B30" s="153"/>
      <c r="C30" s="153"/>
      <c r="D30" s="119" t="s">
        <v>33</v>
      </c>
      <c r="E30" s="119" t="s">
        <v>125</v>
      </c>
      <c r="F30" s="153"/>
      <c r="G30" s="161"/>
      <c r="H30" s="161"/>
      <c r="I30" s="172"/>
      <c r="J30" s="190"/>
    </row>
    <row r="31" spans="1:10" ht="24" customHeight="1" x14ac:dyDescent="0.25">
      <c r="A31" s="157"/>
      <c r="B31" s="154"/>
      <c r="C31" s="154"/>
      <c r="D31" s="119" t="s">
        <v>34</v>
      </c>
      <c r="E31" s="119" t="s">
        <v>38</v>
      </c>
      <c r="F31" s="153"/>
      <c r="G31" s="161"/>
      <c r="H31" s="161"/>
      <c r="I31" s="173"/>
      <c r="J31" s="191"/>
    </row>
    <row r="32" spans="1:10" ht="35.25" customHeight="1" x14ac:dyDescent="0.25">
      <c r="A32" s="155" t="s">
        <v>111</v>
      </c>
      <c r="B32" s="152" t="s">
        <v>103</v>
      </c>
      <c r="C32" s="152" t="s">
        <v>9</v>
      </c>
      <c r="D32" s="119" t="s">
        <v>31</v>
      </c>
      <c r="E32" s="119" t="s">
        <v>116</v>
      </c>
      <c r="F32" s="153"/>
      <c r="G32" s="152">
        <v>5</v>
      </c>
      <c r="H32" s="161" t="s">
        <v>201</v>
      </c>
      <c r="I32" s="171"/>
      <c r="J32" s="189"/>
    </row>
    <row r="33" spans="1:11" ht="33.75" customHeight="1" x14ac:dyDescent="0.25">
      <c r="A33" s="156"/>
      <c r="B33" s="153"/>
      <c r="C33" s="153"/>
      <c r="D33" s="119" t="s">
        <v>32</v>
      </c>
      <c r="E33" s="119" t="s">
        <v>126</v>
      </c>
      <c r="F33" s="153"/>
      <c r="G33" s="153"/>
      <c r="H33" s="161"/>
      <c r="I33" s="172"/>
      <c r="J33" s="190"/>
    </row>
    <row r="34" spans="1:11" ht="34.5" customHeight="1" x14ac:dyDescent="0.25">
      <c r="A34" s="156"/>
      <c r="B34" s="153"/>
      <c r="C34" s="153"/>
      <c r="D34" s="119" t="s">
        <v>33</v>
      </c>
      <c r="E34" s="119" t="s">
        <v>127</v>
      </c>
      <c r="F34" s="153"/>
      <c r="G34" s="153"/>
      <c r="H34" s="161"/>
      <c r="I34" s="172"/>
      <c r="J34" s="190"/>
    </row>
    <row r="35" spans="1:11" ht="60.75" customHeight="1" x14ac:dyDescent="0.25">
      <c r="A35" s="157"/>
      <c r="B35" s="154"/>
      <c r="C35" s="154"/>
      <c r="D35" s="119" t="s">
        <v>34</v>
      </c>
      <c r="E35" s="119" t="s">
        <v>91</v>
      </c>
      <c r="F35" s="153"/>
      <c r="G35" s="154"/>
      <c r="H35" s="161"/>
      <c r="I35" s="173"/>
      <c r="J35" s="191"/>
    </row>
    <row r="36" spans="1:11" x14ac:dyDescent="0.25">
      <c r="A36" s="120" t="s">
        <v>21</v>
      </c>
      <c r="B36" s="165" t="s">
        <v>112</v>
      </c>
      <c r="C36" s="166"/>
      <c r="D36" s="119"/>
      <c r="E36" s="119"/>
      <c r="F36" s="153"/>
      <c r="G36" s="118">
        <f>G37+G41</f>
        <v>10</v>
      </c>
      <c r="H36" s="12"/>
      <c r="I36" s="23"/>
      <c r="J36" s="138"/>
    </row>
    <row r="37" spans="1:11" ht="28.5" customHeight="1" x14ac:dyDescent="0.25">
      <c r="A37" s="170" t="s">
        <v>113</v>
      </c>
      <c r="B37" s="161" t="s">
        <v>115</v>
      </c>
      <c r="C37" s="161" t="s">
        <v>9</v>
      </c>
      <c r="D37" s="119" t="s">
        <v>31</v>
      </c>
      <c r="E37" s="119" t="s">
        <v>124</v>
      </c>
      <c r="F37" s="153"/>
      <c r="G37" s="161">
        <v>5</v>
      </c>
      <c r="H37" s="161" t="s">
        <v>265</v>
      </c>
      <c r="I37" s="171"/>
      <c r="J37" s="189"/>
    </row>
    <row r="38" spans="1:11" ht="27.75" customHeight="1" x14ac:dyDescent="0.25">
      <c r="A38" s="170"/>
      <c r="B38" s="161"/>
      <c r="C38" s="161"/>
      <c r="D38" s="119" t="s">
        <v>32</v>
      </c>
      <c r="E38" s="119" t="s">
        <v>36</v>
      </c>
      <c r="F38" s="153"/>
      <c r="G38" s="161"/>
      <c r="H38" s="161"/>
      <c r="I38" s="172"/>
      <c r="J38" s="190"/>
    </row>
    <row r="39" spans="1:11" ht="25.5" customHeight="1" x14ac:dyDescent="0.25">
      <c r="A39" s="170"/>
      <c r="B39" s="161"/>
      <c r="C39" s="161"/>
      <c r="D39" s="119" t="s">
        <v>33</v>
      </c>
      <c r="E39" s="119" t="s">
        <v>125</v>
      </c>
      <c r="F39" s="153"/>
      <c r="G39" s="161"/>
      <c r="H39" s="161"/>
      <c r="I39" s="172"/>
      <c r="J39" s="190"/>
    </row>
    <row r="40" spans="1:11" ht="20.25" customHeight="1" x14ac:dyDescent="0.25">
      <c r="A40" s="170"/>
      <c r="B40" s="161"/>
      <c r="C40" s="161"/>
      <c r="D40" s="119" t="s">
        <v>34</v>
      </c>
      <c r="E40" s="119" t="s">
        <v>38</v>
      </c>
      <c r="F40" s="153"/>
      <c r="G40" s="161"/>
      <c r="H40" s="161"/>
      <c r="I40" s="173"/>
      <c r="J40" s="191"/>
    </row>
    <row r="41" spans="1:11" ht="29.25" customHeight="1" x14ac:dyDescent="0.25">
      <c r="A41" s="155" t="s">
        <v>114</v>
      </c>
      <c r="B41" s="161" t="s">
        <v>104</v>
      </c>
      <c r="C41" s="161" t="s">
        <v>9</v>
      </c>
      <c r="D41" s="119" t="s">
        <v>31</v>
      </c>
      <c r="E41" s="119" t="s">
        <v>124</v>
      </c>
      <c r="F41" s="153"/>
      <c r="G41" s="161">
        <v>5</v>
      </c>
      <c r="H41" s="161" t="s">
        <v>265</v>
      </c>
      <c r="I41" s="171"/>
      <c r="J41" s="189"/>
    </row>
    <row r="42" spans="1:11" ht="25.5" customHeight="1" x14ac:dyDescent="0.25">
      <c r="A42" s="156"/>
      <c r="B42" s="161"/>
      <c r="C42" s="161"/>
      <c r="D42" s="119" t="s">
        <v>32</v>
      </c>
      <c r="E42" s="119" t="s">
        <v>36</v>
      </c>
      <c r="F42" s="153"/>
      <c r="G42" s="161"/>
      <c r="H42" s="161"/>
      <c r="I42" s="172"/>
      <c r="J42" s="190"/>
    </row>
    <row r="43" spans="1:11" ht="26.25" customHeight="1" x14ac:dyDescent="0.25">
      <c r="A43" s="156"/>
      <c r="B43" s="161"/>
      <c r="C43" s="161"/>
      <c r="D43" s="119" t="s">
        <v>33</v>
      </c>
      <c r="E43" s="119" t="s">
        <v>125</v>
      </c>
      <c r="F43" s="153"/>
      <c r="G43" s="161"/>
      <c r="H43" s="161"/>
      <c r="I43" s="172"/>
      <c r="J43" s="190"/>
    </row>
    <row r="44" spans="1:11" ht="17.25" customHeight="1" x14ac:dyDescent="0.25">
      <c r="A44" s="157"/>
      <c r="B44" s="161"/>
      <c r="C44" s="161"/>
      <c r="D44" s="119" t="s">
        <v>34</v>
      </c>
      <c r="E44" s="119" t="s">
        <v>38</v>
      </c>
      <c r="F44" s="154"/>
      <c r="G44" s="161"/>
      <c r="H44" s="161"/>
      <c r="I44" s="173"/>
      <c r="J44" s="191"/>
    </row>
    <row r="45" spans="1:11" s="6" customFormat="1" ht="102.75" customHeight="1" x14ac:dyDescent="0.25">
      <c r="A45" s="120" t="s">
        <v>22</v>
      </c>
      <c r="B45" s="118" t="s">
        <v>11</v>
      </c>
      <c r="C45" s="118" t="s">
        <v>128</v>
      </c>
      <c r="D45" s="118" t="s">
        <v>84</v>
      </c>
      <c r="E45" s="118" t="s">
        <v>197</v>
      </c>
      <c r="F45" s="118" t="s">
        <v>10</v>
      </c>
      <c r="G45" s="118">
        <v>10</v>
      </c>
      <c r="H45" s="118" t="s">
        <v>262</v>
      </c>
      <c r="I45" s="123"/>
      <c r="J45" s="25"/>
      <c r="K45" s="36"/>
    </row>
    <row r="46" spans="1:11" ht="60" x14ac:dyDescent="0.25">
      <c r="A46" s="114" t="s">
        <v>23</v>
      </c>
      <c r="B46" s="111" t="s">
        <v>301</v>
      </c>
      <c r="C46" s="111" t="s">
        <v>12</v>
      </c>
      <c r="D46" s="119" t="s">
        <v>117</v>
      </c>
      <c r="E46" s="119"/>
      <c r="F46" s="10"/>
      <c r="G46" s="111">
        <f>G47+G51+G55</f>
        <v>15</v>
      </c>
      <c r="H46" s="136"/>
      <c r="I46" s="139"/>
      <c r="J46" s="140"/>
    </row>
    <row r="47" spans="1:11" ht="15" customHeight="1" x14ac:dyDescent="0.25">
      <c r="A47" s="155" t="s">
        <v>204</v>
      </c>
      <c r="B47" s="152" t="s">
        <v>304</v>
      </c>
      <c r="C47" s="152" t="s">
        <v>12</v>
      </c>
      <c r="D47" s="119" t="s">
        <v>31</v>
      </c>
      <c r="E47" s="119" t="s">
        <v>119</v>
      </c>
      <c r="F47" s="152" t="s">
        <v>13</v>
      </c>
      <c r="G47" s="152">
        <v>5</v>
      </c>
      <c r="H47" s="161" t="s">
        <v>303</v>
      </c>
      <c r="I47" s="171"/>
      <c r="J47" s="192"/>
    </row>
    <row r="48" spans="1:11" ht="135.75" customHeight="1" x14ac:dyDescent="0.25">
      <c r="A48" s="156"/>
      <c r="B48" s="153"/>
      <c r="C48" s="153"/>
      <c r="D48" s="119" t="s">
        <v>32</v>
      </c>
      <c r="E48" s="119" t="s">
        <v>120</v>
      </c>
      <c r="F48" s="153"/>
      <c r="G48" s="153"/>
      <c r="H48" s="161"/>
      <c r="I48" s="172"/>
      <c r="J48" s="192"/>
    </row>
    <row r="49" spans="1:10" ht="15.75" customHeight="1" x14ac:dyDescent="0.25">
      <c r="A49" s="156"/>
      <c r="B49" s="153"/>
      <c r="C49" s="153"/>
      <c r="D49" s="119" t="s">
        <v>33</v>
      </c>
      <c r="E49" s="119" t="s">
        <v>121</v>
      </c>
      <c r="F49" s="153"/>
      <c r="G49" s="153"/>
      <c r="H49" s="161"/>
      <c r="I49" s="172"/>
      <c r="J49" s="192"/>
    </row>
    <row r="50" spans="1:10" ht="15.75" customHeight="1" x14ac:dyDescent="0.25">
      <c r="A50" s="157"/>
      <c r="B50" s="154"/>
      <c r="C50" s="154"/>
      <c r="D50" s="119" t="s">
        <v>34</v>
      </c>
      <c r="E50" s="119" t="s">
        <v>122</v>
      </c>
      <c r="F50" s="153"/>
      <c r="G50" s="154"/>
      <c r="H50" s="161"/>
      <c r="I50" s="173"/>
      <c r="J50" s="192"/>
    </row>
    <row r="51" spans="1:10" ht="15" customHeight="1" x14ac:dyDescent="0.25">
      <c r="A51" s="155" t="s">
        <v>205</v>
      </c>
      <c r="B51" s="152" t="s">
        <v>372</v>
      </c>
      <c r="C51" s="152" t="s">
        <v>12</v>
      </c>
      <c r="D51" s="119" t="s">
        <v>31</v>
      </c>
      <c r="E51" s="119" t="s">
        <v>119</v>
      </c>
      <c r="F51" s="153"/>
      <c r="G51" s="152">
        <v>5</v>
      </c>
      <c r="H51" s="161" t="s">
        <v>257</v>
      </c>
      <c r="I51" s="192"/>
      <c r="J51" s="193"/>
    </row>
    <row r="52" spans="1:10" ht="41.25" customHeight="1" x14ac:dyDescent="0.25">
      <c r="A52" s="156"/>
      <c r="B52" s="153"/>
      <c r="C52" s="153"/>
      <c r="D52" s="119" t="s">
        <v>32</v>
      </c>
      <c r="E52" s="119" t="s">
        <v>120</v>
      </c>
      <c r="F52" s="153"/>
      <c r="G52" s="153"/>
      <c r="H52" s="161"/>
      <c r="I52" s="192"/>
      <c r="J52" s="193"/>
    </row>
    <row r="53" spans="1:10" ht="51" customHeight="1" x14ac:dyDescent="0.25">
      <c r="A53" s="156"/>
      <c r="B53" s="153"/>
      <c r="C53" s="153"/>
      <c r="D53" s="119" t="s">
        <v>33</v>
      </c>
      <c r="E53" s="119" t="s">
        <v>121</v>
      </c>
      <c r="F53" s="153"/>
      <c r="G53" s="153"/>
      <c r="H53" s="161"/>
      <c r="I53" s="192"/>
      <c r="J53" s="193"/>
    </row>
    <row r="54" spans="1:10" ht="77.25" customHeight="1" x14ac:dyDescent="0.25">
      <c r="A54" s="157"/>
      <c r="B54" s="154"/>
      <c r="C54" s="154"/>
      <c r="D54" s="119" t="s">
        <v>34</v>
      </c>
      <c r="E54" s="119" t="s">
        <v>122</v>
      </c>
      <c r="F54" s="153"/>
      <c r="G54" s="154"/>
      <c r="H54" s="161"/>
      <c r="I54" s="192"/>
      <c r="J54" s="193"/>
    </row>
    <row r="55" spans="1:10" ht="50.25" customHeight="1" x14ac:dyDescent="0.25">
      <c r="A55" s="155" t="s">
        <v>333</v>
      </c>
      <c r="B55" s="152" t="s">
        <v>330</v>
      </c>
      <c r="C55" s="152" t="s">
        <v>12</v>
      </c>
      <c r="D55" s="119" t="s">
        <v>31</v>
      </c>
      <c r="E55" s="119" t="s">
        <v>119</v>
      </c>
      <c r="F55" s="153"/>
      <c r="G55" s="152">
        <v>5</v>
      </c>
      <c r="H55" s="152" t="s">
        <v>365</v>
      </c>
      <c r="I55" s="171"/>
      <c r="J55" s="186"/>
    </row>
    <row r="56" spans="1:10" ht="47.25" customHeight="1" x14ac:dyDescent="0.25">
      <c r="A56" s="156"/>
      <c r="B56" s="153"/>
      <c r="C56" s="153"/>
      <c r="D56" s="119" t="s">
        <v>32</v>
      </c>
      <c r="E56" s="119" t="s">
        <v>120</v>
      </c>
      <c r="F56" s="153"/>
      <c r="G56" s="153"/>
      <c r="H56" s="153"/>
      <c r="I56" s="172"/>
      <c r="J56" s="187"/>
    </row>
    <row r="57" spans="1:10" ht="54.75" customHeight="1" x14ac:dyDescent="0.25">
      <c r="A57" s="156"/>
      <c r="B57" s="153"/>
      <c r="C57" s="153"/>
      <c r="D57" s="119" t="s">
        <v>33</v>
      </c>
      <c r="E57" s="119" t="s">
        <v>121</v>
      </c>
      <c r="F57" s="153"/>
      <c r="G57" s="153"/>
      <c r="H57" s="153"/>
      <c r="I57" s="172"/>
      <c r="J57" s="187"/>
    </row>
    <row r="58" spans="1:10" ht="56.25" customHeight="1" x14ac:dyDescent="0.25">
      <c r="A58" s="157"/>
      <c r="B58" s="154"/>
      <c r="C58" s="154"/>
      <c r="D58" s="119" t="s">
        <v>34</v>
      </c>
      <c r="E58" s="119" t="s">
        <v>122</v>
      </c>
      <c r="F58" s="154"/>
      <c r="G58" s="154"/>
      <c r="H58" s="154"/>
      <c r="I58" s="173"/>
      <c r="J58" s="188"/>
    </row>
    <row r="59" spans="1:10" ht="120" x14ac:dyDescent="0.25">
      <c r="A59" s="120" t="s">
        <v>24</v>
      </c>
      <c r="B59" s="118" t="s">
        <v>270</v>
      </c>
      <c r="C59" s="118" t="s">
        <v>9</v>
      </c>
      <c r="D59" s="118" t="s">
        <v>56</v>
      </c>
      <c r="E59" s="118" t="s">
        <v>269</v>
      </c>
      <c r="F59" s="118" t="s">
        <v>13</v>
      </c>
      <c r="G59" s="118">
        <v>10</v>
      </c>
      <c r="H59" s="118" t="s">
        <v>271</v>
      </c>
      <c r="I59" s="123"/>
      <c r="J59" s="25"/>
    </row>
    <row r="60" spans="1:10" ht="185.25" customHeight="1" x14ac:dyDescent="0.25">
      <c r="A60" s="120" t="s">
        <v>27</v>
      </c>
      <c r="B60" s="118" t="s">
        <v>163</v>
      </c>
      <c r="C60" s="118" t="s">
        <v>9</v>
      </c>
      <c r="D60" s="118" t="s">
        <v>56</v>
      </c>
      <c r="E60" s="120" t="s">
        <v>165</v>
      </c>
      <c r="F60" s="118" t="s">
        <v>13</v>
      </c>
      <c r="G60" s="118">
        <v>9</v>
      </c>
      <c r="H60" s="111" t="s">
        <v>387</v>
      </c>
      <c r="I60" s="123"/>
      <c r="J60" s="25"/>
    </row>
    <row r="61" spans="1:10" ht="234" customHeight="1" x14ac:dyDescent="0.25">
      <c r="A61" s="15">
        <v>6</v>
      </c>
      <c r="B61" s="118" t="s">
        <v>272</v>
      </c>
      <c r="C61" s="118" t="s">
        <v>92</v>
      </c>
      <c r="D61" s="118" t="s">
        <v>273</v>
      </c>
      <c r="E61" s="118" t="s">
        <v>290</v>
      </c>
      <c r="F61" s="118" t="s">
        <v>274</v>
      </c>
      <c r="G61" s="118">
        <v>3</v>
      </c>
      <c r="H61" s="118" t="s">
        <v>275</v>
      </c>
      <c r="I61" s="25"/>
      <c r="J61" s="25"/>
    </row>
    <row r="62" spans="1:10" ht="105.75" customHeight="1" x14ac:dyDescent="0.25">
      <c r="A62" s="15">
        <v>7</v>
      </c>
      <c r="B62" s="118" t="s">
        <v>277</v>
      </c>
      <c r="C62" s="118" t="s">
        <v>12</v>
      </c>
      <c r="D62" s="118" t="s">
        <v>273</v>
      </c>
      <c r="E62" s="16">
        <v>1</v>
      </c>
      <c r="F62" s="118" t="s">
        <v>13</v>
      </c>
      <c r="G62" s="118">
        <v>2</v>
      </c>
      <c r="H62" s="113" t="s">
        <v>278</v>
      </c>
      <c r="I62" s="25"/>
      <c r="J62" s="25"/>
    </row>
    <row r="63" spans="1:10" ht="60" x14ac:dyDescent="0.25">
      <c r="A63" s="15">
        <v>8</v>
      </c>
      <c r="B63" s="118" t="s">
        <v>331</v>
      </c>
      <c r="C63" s="118" t="s">
        <v>334</v>
      </c>
      <c r="D63" s="118" t="s">
        <v>56</v>
      </c>
      <c r="E63" s="16">
        <v>1</v>
      </c>
      <c r="F63" s="118" t="s">
        <v>13</v>
      </c>
      <c r="G63" s="118">
        <v>5</v>
      </c>
      <c r="H63" s="113" t="s">
        <v>278</v>
      </c>
      <c r="I63" s="25"/>
      <c r="J63" s="25"/>
    </row>
    <row r="64" spans="1:10" ht="124.5" customHeight="1" x14ac:dyDescent="0.25">
      <c r="A64" s="15">
        <v>9</v>
      </c>
      <c r="B64" s="118" t="s">
        <v>332</v>
      </c>
      <c r="C64" s="118" t="s">
        <v>335</v>
      </c>
      <c r="D64" s="118" t="s">
        <v>56</v>
      </c>
      <c r="E64" s="16" t="s">
        <v>336</v>
      </c>
      <c r="F64" s="118" t="s">
        <v>337</v>
      </c>
      <c r="G64" s="118">
        <v>5</v>
      </c>
      <c r="H64" s="113" t="s">
        <v>370</v>
      </c>
      <c r="I64" s="25"/>
      <c r="J64" s="25"/>
    </row>
    <row r="65" spans="1:10" x14ac:dyDescent="0.25">
      <c r="A65" s="11"/>
      <c r="B65" s="17" t="s">
        <v>14</v>
      </c>
      <c r="C65" s="131"/>
      <c r="D65" s="131"/>
      <c r="E65" s="131"/>
      <c r="F65" s="131"/>
      <c r="G65" s="131">
        <f>G60+G59+G46+G45+G4+G61+G62+G63+G64</f>
        <v>100</v>
      </c>
      <c r="H65" s="131"/>
      <c r="I65" s="131"/>
      <c r="J65" s="27">
        <f>J6+J10+J15+J19+J23+J28+J32+J37+J41+J55+J45+J47+J51+J59+J60+J61+J62+J63+J64</f>
        <v>0</v>
      </c>
    </row>
    <row r="67" spans="1:10" ht="30" x14ac:dyDescent="0.25">
      <c r="B67" s="9" t="s">
        <v>276</v>
      </c>
    </row>
  </sheetData>
  <mergeCells count="92">
    <mergeCell ref="A2:J2"/>
    <mergeCell ref="A41:A44"/>
    <mergeCell ref="B41:B44"/>
    <mergeCell ref="C41:C44"/>
    <mergeCell ref="G41:G44"/>
    <mergeCell ref="A37:A40"/>
    <mergeCell ref="B37:B40"/>
    <mergeCell ref="C37:C40"/>
    <mergeCell ref="G37:G40"/>
    <mergeCell ref="B4:C4"/>
    <mergeCell ref="B5:C5"/>
    <mergeCell ref="F5:F44"/>
    <mergeCell ref="A6:A9"/>
    <mergeCell ref="B6:B9"/>
    <mergeCell ref="C6:C9"/>
    <mergeCell ref="B14:C14"/>
    <mergeCell ref="A32:A35"/>
    <mergeCell ref="B32:B35"/>
    <mergeCell ref="C32:C35"/>
    <mergeCell ref="G6:G9"/>
    <mergeCell ref="H6:H9"/>
    <mergeCell ref="H15:H18"/>
    <mergeCell ref="H23:H26"/>
    <mergeCell ref="H32:H35"/>
    <mergeCell ref="A15:A18"/>
    <mergeCell ref="B15:B18"/>
    <mergeCell ref="C15:C18"/>
    <mergeCell ref="A23:A26"/>
    <mergeCell ref="B23:B26"/>
    <mergeCell ref="C23:C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G15:G18"/>
    <mergeCell ref="I23:I26"/>
    <mergeCell ref="J23:J26"/>
    <mergeCell ref="B27:C27"/>
    <mergeCell ref="A28:A31"/>
    <mergeCell ref="B28:B31"/>
    <mergeCell ref="C28:C31"/>
    <mergeCell ref="G28:G31"/>
    <mergeCell ref="H28:H31"/>
    <mergeCell ref="I28:I31"/>
    <mergeCell ref="J28:J31"/>
    <mergeCell ref="G23:G26"/>
    <mergeCell ref="I32:I35"/>
    <mergeCell ref="J32:J35"/>
    <mergeCell ref="B36:C36"/>
    <mergeCell ref="H37:H40"/>
    <mergeCell ref="I37:I40"/>
    <mergeCell ref="J37:J40"/>
    <mergeCell ref="G32:G35"/>
    <mergeCell ref="H41:H44"/>
    <mergeCell ref="I41:I44"/>
    <mergeCell ref="J41:J44"/>
    <mergeCell ref="J47:J50"/>
    <mergeCell ref="J51:J54"/>
    <mergeCell ref="I47:I50"/>
    <mergeCell ref="I51:I54"/>
    <mergeCell ref="H47:H50"/>
    <mergeCell ref="H51:H54"/>
    <mergeCell ref="H55:H58"/>
    <mergeCell ref="I55:I58"/>
    <mergeCell ref="J55:J58"/>
    <mergeCell ref="A55:A58"/>
    <mergeCell ref="B55:B58"/>
    <mergeCell ref="C55:C58"/>
    <mergeCell ref="F47:F58"/>
    <mergeCell ref="G55:G58"/>
    <mergeCell ref="A47:A50"/>
    <mergeCell ref="B47:B50"/>
    <mergeCell ref="C47:C50"/>
    <mergeCell ref="G47:G50"/>
    <mergeCell ref="A51:A54"/>
    <mergeCell ref="B51:B54"/>
    <mergeCell ref="C51:C54"/>
    <mergeCell ref="G51:G54"/>
  </mergeCells>
  <pageMargins left="0.31496062992125984" right="0" top="0.15748031496062992" bottom="0.35433070866141736" header="0.31496062992125984" footer="0.31496062992125984"/>
  <pageSetup paperSize="9" scale="52" fitToHeight="2" orientation="portrait" verticalDpi="0" r:id="rId1"/>
  <ignoredErrors>
    <ignoredError sqref="A19 A37 A32 A23 A10 A6" twoDigitTextYear="1"/>
    <ignoredError sqref="A48:A50 A36 A27 A29:A31 A14 A16:A18 A5 A59" numberStoredAsText="1"/>
    <ignoredError sqref="A28 A15" twoDigitTextYear="1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K67"/>
  <sheetViews>
    <sheetView zoomScale="83" zoomScaleNormal="83" workbookViewId="0">
      <selection activeCell="A66" sqref="A66"/>
    </sheetView>
  </sheetViews>
  <sheetFormatPr defaultRowHeight="15" x14ac:dyDescent="0.25"/>
  <cols>
    <col min="1" max="1" width="6.7109375" style="31" customWidth="1"/>
    <col min="2" max="2" width="26" style="31" customWidth="1"/>
    <col min="3" max="3" width="11.42578125" style="31" customWidth="1"/>
    <col min="4" max="4" width="23.140625" style="31" customWidth="1"/>
    <col min="5" max="5" width="11" style="31" customWidth="1"/>
    <col min="6" max="6" width="16.5703125" style="31" customWidth="1"/>
    <col min="7" max="7" width="11.7109375" style="31" customWidth="1"/>
    <col min="8" max="8" width="39" style="31" customWidth="1"/>
    <col min="9" max="9" width="7.5703125" style="31" customWidth="1"/>
    <col min="10" max="10" width="41.140625" style="31" customWidth="1"/>
    <col min="11" max="11" width="21.42578125" customWidth="1"/>
  </cols>
  <sheetData>
    <row r="1" spans="1:11" ht="60" x14ac:dyDescent="0.25">
      <c r="J1" s="14" t="s">
        <v>467</v>
      </c>
    </row>
    <row r="2" spans="1:11" ht="33.75" customHeight="1" x14ac:dyDescent="0.25">
      <c r="A2" s="180" t="s">
        <v>412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1" ht="45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5</v>
      </c>
      <c r="H3" s="119" t="s">
        <v>39</v>
      </c>
      <c r="I3" s="118" t="s">
        <v>6</v>
      </c>
      <c r="J3" s="118" t="s">
        <v>7</v>
      </c>
    </row>
    <row r="4" spans="1:11" ht="29.25" customHeight="1" x14ac:dyDescent="0.25">
      <c r="A4" s="120">
        <v>1</v>
      </c>
      <c r="B4" s="163" t="s">
        <v>8</v>
      </c>
      <c r="C4" s="164"/>
      <c r="D4" s="118"/>
      <c r="E4" s="118">
        <v>100</v>
      </c>
      <c r="F4" s="10"/>
      <c r="G4" s="118">
        <f>G5+G14+G27+G36</f>
        <v>41</v>
      </c>
      <c r="H4" s="12"/>
      <c r="I4" s="123"/>
      <c r="J4" s="123"/>
    </row>
    <row r="5" spans="1:11" x14ac:dyDescent="0.25">
      <c r="A5" s="114" t="s">
        <v>18</v>
      </c>
      <c r="B5" s="165" t="s">
        <v>123</v>
      </c>
      <c r="C5" s="166"/>
      <c r="D5" s="118"/>
      <c r="E5" s="118"/>
      <c r="F5" s="152" t="s">
        <v>17</v>
      </c>
      <c r="G5" s="111">
        <f>G6+G10</f>
        <v>8</v>
      </c>
      <c r="H5" s="12"/>
      <c r="I5" s="123"/>
      <c r="J5" s="123"/>
    </row>
    <row r="6" spans="1:11" ht="36" customHeight="1" x14ac:dyDescent="0.25">
      <c r="A6" s="155" t="s">
        <v>58</v>
      </c>
      <c r="B6" s="161" t="s">
        <v>106</v>
      </c>
      <c r="C6" s="161" t="s">
        <v>9</v>
      </c>
      <c r="D6" s="119" t="s">
        <v>31</v>
      </c>
      <c r="E6" s="119" t="s">
        <v>124</v>
      </c>
      <c r="F6" s="153"/>
      <c r="G6" s="161">
        <v>5</v>
      </c>
      <c r="H6" s="152" t="s">
        <v>373</v>
      </c>
      <c r="I6" s="171"/>
      <c r="J6" s="189"/>
      <c r="K6" s="39"/>
    </row>
    <row r="7" spans="1:11" ht="27.75" customHeight="1" x14ac:dyDescent="0.25">
      <c r="A7" s="156"/>
      <c r="B7" s="161"/>
      <c r="C7" s="161"/>
      <c r="D7" s="119" t="s">
        <v>32</v>
      </c>
      <c r="E7" s="119" t="s">
        <v>36</v>
      </c>
      <c r="F7" s="153"/>
      <c r="G7" s="161"/>
      <c r="H7" s="153"/>
      <c r="I7" s="172"/>
      <c r="J7" s="190"/>
    </row>
    <row r="8" spans="1:11" ht="24.75" customHeight="1" x14ac:dyDescent="0.25">
      <c r="A8" s="156"/>
      <c r="B8" s="161"/>
      <c r="C8" s="161"/>
      <c r="D8" s="119" t="s">
        <v>33</v>
      </c>
      <c r="E8" s="119" t="s">
        <v>125</v>
      </c>
      <c r="F8" s="153"/>
      <c r="G8" s="161"/>
      <c r="H8" s="153"/>
      <c r="I8" s="172"/>
      <c r="J8" s="190"/>
    </row>
    <row r="9" spans="1:11" ht="18" customHeight="1" x14ac:dyDescent="0.25">
      <c r="A9" s="157"/>
      <c r="B9" s="161"/>
      <c r="C9" s="161"/>
      <c r="D9" s="119" t="s">
        <v>34</v>
      </c>
      <c r="E9" s="119" t="s">
        <v>38</v>
      </c>
      <c r="F9" s="153"/>
      <c r="G9" s="161"/>
      <c r="H9" s="154"/>
      <c r="I9" s="173"/>
      <c r="J9" s="191"/>
    </row>
    <row r="10" spans="1:11" ht="35.25" customHeight="1" x14ac:dyDescent="0.25">
      <c r="A10" s="155" t="s">
        <v>59</v>
      </c>
      <c r="B10" s="161" t="s">
        <v>105</v>
      </c>
      <c r="C10" s="161" t="s">
        <v>9</v>
      </c>
      <c r="D10" s="119" t="s">
        <v>31</v>
      </c>
      <c r="E10" s="119" t="s">
        <v>124</v>
      </c>
      <c r="F10" s="153"/>
      <c r="G10" s="161">
        <v>3</v>
      </c>
      <c r="H10" s="167" t="s">
        <v>279</v>
      </c>
      <c r="I10" s="171"/>
      <c r="J10" s="189"/>
    </row>
    <row r="11" spans="1:11" ht="33.75" customHeight="1" x14ac:dyDescent="0.25">
      <c r="A11" s="156"/>
      <c r="B11" s="161"/>
      <c r="C11" s="161"/>
      <c r="D11" s="119" t="s">
        <v>32</v>
      </c>
      <c r="E11" s="119" t="s">
        <v>36</v>
      </c>
      <c r="F11" s="153"/>
      <c r="G11" s="161"/>
      <c r="H11" s="167"/>
      <c r="I11" s="172"/>
      <c r="J11" s="190"/>
    </row>
    <row r="12" spans="1:11" ht="27.75" customHeight="1" x14ac:dyDescent="0.25">
      <c r="A12" s="156"/>
      <c r="B12" s="161"/>
      <c r="C12" s="161"/>
      <c r="D12" s="119" t="s">
        <v>33</v>
      </c>
      <c r="E12" s="119" t="s">
        <v>125</v>
      </c>
      <c r="F12" s="153"/>
      <c r="G12" s="161"/>
      <c r="H12" s="167"/>
      <c r="I12" s="172"/>
      <c r="J12" s="190"/>
    </row>
    <row r="13" spans="1:11" ht="19.5" customHeight="1" x14ac:dyDescent="0.25">
      <c r="A13" s="157"/>
      <c r="B13" s="161"/>
      <c r="C13" s="161"/>
      <c r="D13" s="119" t="s">
        <v>34</v>
      </c>
      <c r="E13" s="119" t="s">
        <v>38</v>
      </c>
      <c r="F13" s="153"/>
      <c r="G13" s="161"/>
      <c r="H13" s="167"/>
      <c r="I13" s="173"/>
      <c r="J13" s="191"/>
    </row>
    <row r="14" spans="1:11" x14ac:dyDescent="0.25">
      <c r="A14" s="114" t="s">
        <v>19</v>
      </c>
      <c r="B14" s="168" t="s">
        <v>108</v>
      </c>
      <c r="C14" s="169"/>
      <c r="D14" s="119"/>
      <c r="E14" s="119"/>
      <c r="F14" s="153"/>
      <c r="G14" s="118">
        <f>G15+G19+G23</f>
        <v>13</v>
      </c>
      <c r="H14" s="12"/>
      <c r="I14" s="23"/>
      <c r="J14" s="138"/>
    </row>
    <row r="15" spans="1:11" ht="36.75" customHeight="1" x14ac:dyDescent="0.25">
      <c r="A15" s="155" t="s">
        <v>40</v>
      </c>
      <c r="B15" s="152" t="s">
        <v>107</v>
      </c>
      <c r="C15" s="152" t="s">
        <v>9</v>
      </c>
      <c r="D15" s="119" t="s">
        <v>31</v>
      </c>
      <c r="E15" s="119" t="s">
        <v>124</v>
      </c>
      <c r="F15" s="153"/>
      <c r="G15" s="152">
        <v>3</v>
      </c>
      <c r="H15" s="152" t="s">
        <v>374</v>
      </c>
      <c r="I15" s="171"/>
      <c r="J15" s="189"/>
    </row>
    <row r="16" spans="1:11" ht="28.5" customHeight="1" x14ac:dyDescent="0.25">
      <c r="A16" s="156"/>
      <c r="B16" s="153"/>
      <c r="C16" s="153"/>
      <c r="D16" s="119" t="s">
        <v>32</v>
      </c>
      <c r="E16" s="119" t="s">
        <v>36</v>
      </c>
      <c r="F16" s="153"/>
      <c r="G16" s="153"/>
      <c r="H16" s="153"/>
      <c r="I16" s="172"/>
      <c r="J16" s="190"/>
    </row>
    <row r="17" spans="1:10" ht="30" customHeight="1" x14ac:dyDescent="0.25">
      <c r="A17" s="156"/>
      <c r="B17" s="153"/>
      <c r="C17" s="153"/>
      <c r="D17" s="119" t="s">
        <v>33</v>
      </c>
      <c r="E17" s="119" t="s">
        <v>125</v>
      </c>
      <c r="F17" s="153"/>
      <c r="G17" s="153"/>
      <c r="H17" s="153"/>
      <c r="I17" s="172"/>
      <c r="J17" s="190"/>
    </row>
    <row r="18" spans="1:10" ht="24.75" customHeight="1" x14ac:dyDescent="0.25">
      <c r="A18" s="157"/>
      <c r="B18" s="154"/>
      <c r="C18" s="154"/>
      <c r="D18" s="119" t="s">
        <v>34</v>
      </c>
      <c r="E18" s="119" t="s">
        <v>91</v>
      </c>
      <c r="F18" s="153"/>
      <c r="G18" s="154"/>
      <c r="H18" s="154"/>
      <c r="I18" s="173"/>
      <c r="J18" s="191"/>
    </row>
    <row r="19" spans="1:10" ht="30.75" customHeight="1" x14ac:dyDescent="0.25">
      <c r="A19" s="155" t="s">
        <v>41</v>
      </c>
      <c r="B19" s="152" t="s">
        <v>15</v>
      </c>
      <c r="C19" s="152" t="s">
        <v>9</v>
      </c>
      <c r="D19" s="119" t="s">
        <v>31</v>
      </c>
      <c r="E19" s="119" t="s">
        <v>116</v>
      </c>
      <c r="F19" s="153"/>
      <c r="G19" s="152">
        <v>5</v>
      </c>
      <c r="H19" s="161" t="s">
        <v>199</v>
      </c>
      <c r="I19" s="171"/>
      <c r="J19" s="189"/>
    </row>
    <row r="20" spans="1:10" ht="42" customHeight="1" x14ac:dyDescent="0.25">
      <c r="A20" s="156"/>
      <c r="B20" s="153"/>
      <c r="C20" s="153"/>
      <c r="D20" s="119" t="s">
        <v>32</v>
      </c>
      <c r="E20" s="119" t="s">
        <v>126</v>
      </c>
      <c r="F20" s="153"/>
      <c r="G20" s="153"/>
      <c r="H20" s="161"/>
      <c r="I20" s="172"/>
      <c r="J20" s="190"/>
    </row>
    <row r="21" spans="1:10" ht="36" customHeight="1" x14ac:dyDescent="0.25">
      <c r="A21" s="156"/>
      <c r="B21" s="153"/>
      <c r="C21" s="153"/>
      <c r="D21" s="119" t="s">
        <v>33</v>
      </c>
      <c r="E21" s="119" t="s">
        <v>127</v>
      </c>
      <c r="F21" s="153"/>
      <c r="G21" s="153"/>
      <c r="H21" s="161"/>
      <c r="I21" s="172"/>
      <c r="J21" s="190"/>
    </row>
    <row r="22" spans="1:10" ht="30.75" customHeight="1" x14ac:dyDescent="0.25">
      <c r="A22" s="157"/>
      <c r="B22" s="154"/>
      <c r="C22" s="154"/>
      <c r="D22" s="119" t="s">
        <v>34</v>
      </c>
      <c r="E22" s="119" t="s">
        <v>91</v>
      </c>
      <c r="F22" s="153"/>
      <c r="G22" s="154"/>
      <c r="H22" s="161"/>
      <c r="I22" s="173"/>
      <c r="J22" s="191"/>
    </row>
    <row r="23" spans="1:10" ht="15" customHeight="1" x14ac:dyDescent="0.25">
      <c r="A23" s="155" t="s">
        <v>42</v>
      </c>
      <c r="B23" s="152" t="s">
        <v>16</v>
      </c>
      <c r="C23" s="152" t="s">
        <v>9</v>
      </c>
      <c r="D23" s="119" t="s">
        <v>31</v>
      </c>
      <c r="E23" s="119" t="s">
        <v>116</v>
      </c>
      <c r="F23" s="153"/>
      <c r="G23" s="161">
        <v>5</v>
      </c>
      <c r="H23" s="161" t="s">
        <v>200</v>
      </c>
      <c r="I23" s="171"/>
      <c r="J23" s="189"/>
    </row>
    <row r="24" spans="1:10" x14ac:dyDescent="0.25">
      <c r="A24" s="156"/>
      <c r="B24" s="153"/>
      <c r="C24" s="153"/>
      <c r="D24" s="119" t="s">
        <v>32</v>
      </c>
      <c r="E24" s="119" t="s">
        <v>126</v>
      </c>
      <c r="F24" s="153"/>
      <c r="G24" s="161"/>
      <c r="H24" s="161"/>
      <c r="I24" s="172"/>
      <c r="J24" s="190"/>
    </row>
    <row r="25" spans="1:10" x14ac:dyDescent="0.25">
      <c r="A25" s="156"/>
      <c r="B25" s="153"/>
      <c r="C25" s="153"/>
      <c r="D25" s="119" t="s">
        <v>33</v>
      </c>
      <c r="E25" s="119" t="s">
        <v>127</v>
      </c>
      <c r="F25" s="153"/>
      <c r="G25" s="161"/>
      <c r="H25" s="161"/>
      <c r="I25" s="172"/>
      <c r="J25" s="190"/>
    </row>
    <row r="26" spans="1:10" ht="107.25" customHeight="1" x14ac:dyDescent="0.25">
      <c r="A26" s="157"/>
      <c r="B26" s="154"/>
      <c r="C26" s="154"/>
      <c r="D26" s="119" t="s">
        <v>34</v>
      </c>
      <c r="E26" s="119" t="s">
        <v>91</v>
      </c>
      <c r="F26" s="153"/>
      <c r="G26" s="161"/>
      <c r="H26" s="161"/>
      <c r="I26" s="173"/>
      <c r="J26" s="191"/>
    </row>
    <row r="27" spans="1:10" x14ac:dyDescent="0.25">
      <c r="A27" s="115" t="s">
        <v>20</v>
      </c>
      <c r="B27" s="165" t="s">
        <v>131</v>
      </c>
      <c r="C27" s="166"/>
      <c r="D27" s="119"/>
      <c r="E27" s="119"/>
      <c r="F27" s="153"/>
      <c r="G27" s="118">
        <f>G28+G32</f>
        <v>10</v>
      </c>
      <c r="H27" s="12"/>
      <c r="I27" s="23"/>
      <c r="J27" s="138"/>
    </row>
    <row r="28" spans="1:10" ht="38.25" customHeight="1" x14ac:dyDescent="0.25">
      <c r="A28" s="155" t="s">
        <v>110</v>
      </c>
      <c r="B28" s="152" t="s">
        <v>109</v>
      </c>
      <c r="C28" s="152" t="s">
        <v>9</v>
      </c>
      <c r="D28" s="119" t="s">
        <v>31</v>
      </c>
      <c r="E28" s="119" t="s">
        <v>124</v>
      </c>
      <c r="F28" s="153"/>
      <c r="G28" s="161">
        <v>5</v>
      </c>
      <c r="H28" s="161" t="s">
        <v>382</v>
      </c>
      <c r="I28" s="171"/>
      <c r="J28" s="189"/>
    </row>
    <row r="29" spans="1:10" ht="31.5" customHeight="1" x14ac:dyDescent="0.25">
      <c r="A29" s="156"/>
      <c r="B29" s="153"/>
      <c r="C29" s="153"/>
      <c r="D29" s="119" t="s">
        <v>32</v>
      </c>
      <c r="E29" s="119" t="s">
        <v>36</v>
      </c>
      <c r="F29" s="153"/>
      <c r="G29" s="161"/>
      <c r="H29" s="161"/>
      <c r="I29" s="172"/>
      <c r="J29" s="190"/>
    </row>
    <row r="30" spans="1:10" ht="30" customHeight="1" x14ac:dyDescent="0.25">
      <c r="A30" s="156"/>
      <c r="B30" s="153"/>
      <c r="C30" s="153"/>
      <c r="D30" s="119" t="s">
        <v>33</v>
      </c>
      <c r="E30" s="119" t="s">
        <v>125</v>
      </c>
      <c r="F30" s="153"/>
      <c r="G30" s="161"/>
      <c r="H30" s="161"/>
      <c r="I30" s="172"/>
      <c r="J30" s="190"/>
    </row>
    <row r="31" spans="1:10" ht="25.5" customHeight="1" x14ac:dyDescent="0.25">
      <c r="A31" s="157"/>
      <c r="B31" s="154"/>
      <c r="C31" s="154"/>
      <c r="D31" s="119" t="s">
        <v>34</v>
      </c>
      <c r="E31" s="119" t="s">
        <v>38</v>
      </c>
      <c r="F31" s="153"/>
      <c r="G31" s="161"/>
      <c r="H31" s="161"/>
      <c r="I31" s="173"/>
      <c r="J31" s="191"/>
    </row>
    <row r="32" spans="1:10" ht="35.25" customHeight="1" x14ac:dyDescent="0.25">
      <c r="A32" s="155" t="s">
        <v>111</v>
      </c>
      <c r="B32" s="152" t="s">
        <v>103</v>
      </c>
      <c r="C32" s="152" t="s">
        <v>9</v>
      </c>
      <c r="D32" s="119" t="s">
        <v>31</v>
      </c>
      <c r="E32" s="119" t="s">
        <v>116</v>
      </c>
      <c r="F32" s="153"/>
      <c r="G32" s="152">
        <v>5</v>
      </c>
      <c r="H32" s="161" t="s">
        <v>201</v>
      </c>
      <c r="I32" s="171"/>
      <c r="J32" s="189"/>
    </row>
    <row r="33" spans="1:11" ht="25.5" customHeight="1" x14ac:dyDescent="0.25">
      <c r="A33" s="156"/>
      <c r="B33" s="153"/>
      <c r="C33" s="153"/>
      <c r="D33" s="119" t="s">
        <v>32</v>
      </c>
      <c r="E33" s="119" t="s">
        <v>126</v>
      </c>
      <c r="F33" s="153"/>
      <c r="G33" s="153"/>
      <c r="H33" s="161"/>
      <c r="I33" s="172"/>
      <c r="J33" s="190"/>
    </row>
    <row r="34" spans="1:11" ht="33" customHeight="1" x14ac:dyDescent="0.25">
      <c r="A34" s="156"/>
      <c r="B34" s="153"/>
      <c r="C34" s="153"/>
      <c r="D34" s="119" t="s">
        <v>33</v>
      </c>
      <c r="E34" s="119" t="s">
        <v>127</v>
      </c>
      <c r="F34" s="153"/>
      <c r="G34" s="153"/>
      <c r="H34" s="161"/>
      <c r="I34" s="172"/>
      <c r="J34" s="190"/>
    </row>
    <row r="35" spans="1:11" ht="43.5" customHeight="1" x14ac:dyDescent="0.25">
      <c r="A35" s="157"/>
      <c r="B35" s="154"/>
      <c r="C35" s="154"/>
      <c r="D35" s="119" t="s">
        <v>34</v>
      </c>
      <c r="E35" s="119" t="s">
        <v>91</v>
      </c>
      <c r="F35" s="153"/>
      <c r="G35" s="154"/>
      <c r="H35" s="161"/>
      <c r="I35" s="173"/>
      <c r="J35" s="191"/>
    </row>
    <row r="36" spans="1:11" ht="31.5" customHeight="1" x14ac:dyDescent="0.25">
      <c r="A36" s="120" t="s">
        <v>21</v>
      </c>
      <c r="B36" s="165" t="s">
        <v>112</v>
      </c>
      <c r="C36" s="166"/>
      <c r="D36" s="119"/>
      <c r="E36" s="119"/>
      <c r="F36" s="153"/>
      <c r="G36" s="118">
        <f>G37+G41</f>
        <v>10</v>
      </c>
      <c r="H36" s="12"/>
      <c r="I36" s="23"/>
      <c r="J36" s="138"/>
    </row>
    <row r="37" spans="1:11" ht="33.75" customHeight="1" x14ac:dyDescent="0.25">
      <c r="A37" s="170" t="s">
        <v>113</v>
      </c>
      <c r="B37" s="161" t="s">
        <v>115</v>
      </c>
      <c r="C37" s="161" t="s">
        <v>9</v>
      </c>
      <c r="D37" s="119" t="s">
        <v>31</v>
      </c>
      <c r="E37" s="119" t="s">
        <v>124</v>
      </c>
      <c r="F37" s="153"/>
      <c r="G37" s="161">
        <v>5</v>
      </c>
      <c r="H37" s="161" t="s">
        <v>265</v>
      </c>
      <c r="I37" s="171"/>
      <c r="J37" s="189"/>
    </row>
    <row r="38" spans="1:11" ht="36" customHeight="1" x14ac:dyDescent="0.25">
      <c r="A38" s="170"/>
      <c r="B38" s="161"/>
      <c r="C38" s="161"/>
      <c r="D38" s="119" t="s">
        <v>32</v>
      </c>
      <c r="E38" s="119" t="s">
        <v>36</v>
      </c>
      <c r="F38" s="153"/>
      <c r="G38" s="161"/>
      <c r="H38" s="161"/>
      <c r="I38" s="172"/>
      <c r="J38" s="190"/>
    </row>
    <row r="39" spans="1:11" x14ac:dyDescent="0.25">
      <c r="A39" s="170"/>
      <c r="B39" s="161"/>
      <c r="C39" s="161"/>
      <c r="D39" s="119" t="s">
        <v>33</v>
      </c>
      <c r="E39" s="119" t="s">
        <v>125</v>
      </c>
      <c r="F39" s="153"/>
      <c r="G39" s="161"/>
      <c r="H39" s="161"/>
      <c r="I39" s="172"/>
      <c r="J39" s="190"/>
    </row>
    <row r="40" spans="1:11" ht="16.5" customHeight="1" x14ac:dyDescent="0.25">
      <c r="A40" s="170"/>
      <c r="B40" s="161"/>
      <c r="C40" s="161"/>
      <c r="D40" s="119" t="s">
        <v>34</v>
      </c>
      <c r="E40" s="119" t="s">
        <v>38</v>
      </c>
      <c r="F40" s="153"/>
      <c r="G40" s="161"/>
      <c r="H40" s="161"/>
      <c r="I40" s="173"/>
      <c r="J40" s="191"/>
    </row>
    <row r="41" spans="1:11" ht="17.25" customHeight="1" x14ac:dyDescent="0.25">
      <c r="A41" s="155" t="s">
        <v>114</v>
      </c>
      <c r="B41" s="161" t="s">
        <v>104</v>
      </c>
      <c r="C41" s="161" t="s">
        <v>9</v>
      </c>
      <c r="D41" s="119" t="s">
        <v>31</v>
      </c>
      <c r="E41" s="119" t="s">
        <v>124</v>
      </c>
      <c r="F41" s="153"/>
      <c r="G41" s="161">
        <v>5</v>
      </c>
      <c r="H41" s="161" t="s">
        <v>265</v>
      </c>
      <c r="I41" s="171"/>
      <c r="J41" s="189"/>
    </row>
    <row r="42" spans="1:11" ht="32.25" customHeight="1" x14ac:dyDescent="0.25">
      <c r="A42" s="156"/>
      <c r="B42" s="161"/>
      <c r="C42" s="161"/>
      <c r="D42" s="119" t="s">
        <v>32</v>
      </c>
      <c r="E42" s="119" t="s">
        <v>36</v>
      </c>
      <c r="F42" s="153"/>
      <c r="G42" s="161"/>
      <c r="H42" s="161"/>
      <c r="I42" s="172"/>
      <c r="J42" s="190"/>
    </row>
    <row r="43" spans="1:11" ht="16.5" customHeight="1" x14ac:dyDescent="0.25">
      <c r="A43" s="156"/>
      <c r="B43" s="161"/>
      <c r="C43" s="161"/>
      <c r="D43" s="119" t="s">
        <v>33</v>
      </c>
      <c r="E43" s="119" t="s">
        <v>125</v>
      </c>
      <c r="F43" s="153"/>
      <c r="G43" s="161"/>
      <c r="H43" s="161"/>
      <c r="I43" s="172"/>
      <c r="J43" s="190"/>
    </row>
    <row r="44" spans="1:11" ht="39" customHeight="1" x14ac:dyDescent="0.25">
      <c r="A44" s="157"/>
      <c r="B44" s="161"/>
      <c r="C44" s="161"/>
      <c r="D44" s="119" t="s">
        <v>34</v>
      </c>
      <c r="E44" s="119" t="s">
        <v>38</v>
      </c>
      <c r="F44" s="154"/>
      <c r="G44" s="161"/>
      <c r="H44" s="161"/>
      <c r="I44" s="173"/>
      <c r="J44" s="191"/>
    </row>
    <row r="45" spans="1:11" ht="144" customHeight="1" x14ac:dyDescent="0.25">
      <c r="A45" s="56" t="s">
        <v>22</v>
      </c>
      <c r="B45" s="119" t="s">
        <v>11</v>
      </c>
      <c r="C45" s="119" t="s">
        <v>128</v>
      </c>
      <c r="D45" s="119" t="s">
        <v>84</v>
      </c>
      <c r="E45" s="119" t="s">
        <v>197</v>
      </c>
      <c r="F45" s="119" t="s">
        <v>10</v>
      </c>
      <c r="G45" s="119">
        <v>10</v>
      </c>
      <c r="H45" s="119" t="s">
        <v>286</v>
      </c>
      <c r="I45" s="57"/>
      <c r="J45" s="58"/>
    </row>
    <row r="46" spans="1:11" s="60" customFormat="1" ht="60" x14ac:dyDescent="0.25">
      <c r="A46" s="114" t="s">
        <v>23</v>
      </c>
      <c r="B46" s="111" t="s">
        <v>301</v>
      </c>
      <c r="C46" s="111" t="s">
        <v>12</v>
      </c>
      <c r="D46" s="119" t="s">
        <v>117</v>
      </c>
      <c r="E46" s="119"/>
      <c r="F46" s="10"/>
      <c r="G46" s="111">
        <f>G47+G51+G55</f>
        <v>15</v>
      </c>
      <c r="H46" s="21"/>
      <c r="I46" s="23"/>
      <c r="J46" s="138"/>
      <c r="K46" s="59"/>
    </row>
    <row r="47" spans="1:11" ht="38.25" customHeight="1" x14ac:dyDescent="0.25">
      <c r="A47" s="155" t="s">
        <v>204</v>
      </c>
      <c r="B47" s="152" t="s">
        <v>304</v>
      </c>
      <c r="C47" s="152" t="s">
        <v>12</v>
      </c>
      <c r="D47" s="119" t="s">
        <v>31</v>
      </c>
      <c r="E47" s="119" t="s">
        <v>119</v>
      </c>
      <c r="F47" s="152" t="s">
        <v>13</v>
      </c>
      <c r="G47" s="152">
        <v>5</v>
      </c>
      <c r="H47" s="161" t="s">
        <v>303</v>
      </c>
      <c r="I47" s="171"/>
      <c r="J47" s="171"/>
    </row>
    <row r="48" spans="1:11" ht="40.5" customHeight="1" x14ac:dyDescent="0.25">
      <c r="A48" s="156"/>
      <c r="B48" s="153"/>
      <c r="C48" s="153"/>
      <c r="D48" s="119" t="s">
        <v>32</v>
      </c>
      <c r="E48" s="119" t="s">
        <v>120</v>
      </c>
      <c r="F48" s="153"/>
      <c r="G48" s="153"/>
      <c r="H48" s="161"/>
      <c r="I48" s="172"/>
      <c r="J48" s="172"/>
    </row>
    <row r="49" spans="1:10" ht="41.25" customHeight="1" x14ac:dyDescent="0.25">
      <c r="A49" s="156"/>
      <c r="B49" s="153"/>
      <c r="C49" s="153"/>
      <c r="D49" s="119" t="s">
        <v>33</v>
      </c>
      <c r="E49" s="119" t="s">
        <v>121</v>
      </c>
      <c r="F49" s="153"/>
      <c r="G49" s="153"/>
      <c r="H49" s="161"/>
      <c r="I49" s="172"/>
      <c r="J49" s="172"/>
    </row>
    <row r="50" spans="1:10" ht="36" customHeight="1" x14ac:dyDescent="0.25">
      <c r="A50" s="157"/>
      <c r="B50" s="154"/>
      <c r="C50" s="154"/>
      <c r="D50" s="119" t="s">
        <v>34</v>
      </c>
      <c r="E50" s="119" t="s">
        <v>122</v>
      </c>
      <c r="F50" s="153"/>
      <c r="G50" s="154"/>
      <c r="H50" s="161"/>
      <c r="I50" s="173"/>
      <c r="J50" s="173"/>
    </row>
    <row r="51" spans="1:10" ht="67.5" customHeight="1" x14ac:dyDescent="0.25">
      <c r="A51" s="155" t="s">
        <v>205</v>
      </c>
      <c r="B51" s="152" t="s">
        <v>361</v>
      </c>
      <c r="C51" s="152" t="s">
        <v>12</v>
      </c>
      <c r="D51" s="119" t="s">
        <v>31</v>
      </c>
      <c r="E51" s="119" t="s">
        <v>119</v>
      </c>
      <c r="F51" s="153"/>
      <c r="G51" s="152">
        <v>5</v>
      </c>
      <c r="H51" s="161" t="s">
        <v>257</v>
      </c>
      <c r="I51" s="171"/>
      <c r="J51" s="158"/>
    </row>
    <row r="52" spans="1:10" ht="34.5" customHeight="1" x14ac:dyDescent="0.25">
      <c r="A52" s="156"/>
      <c r="B52" s="153"/>
      <c r="C52" s="153"/>
      <c r="D52" s="119" t="s">
        <v>32</v>
      </c>
      <c r="E52" s="119" t="s">
        <v>120</v>
      </c>
      <c r="F52" s="153"/>
      <c r="G52" s="153"/>
      <c r="H52" s="161"/>
      <c r="I52" s="172"/>
      <c r="J52" s="159"/>
    </row>
    <row r="53" spans="1:10" ht="28.5" customHeight="1" x14ac:dyDescent="0.25">
      <c r="A53" s="156"/>
      <c r="B53" s="153"/>
      <c r="C53" s="153"/>
      <c r="D53" s="119" t="s">
        <v>33</v>
      </c>
      <c r="E53" s="119" t="s">
        <v>121</v>
      </c>
      <c r="F53" s="153"/>
      <c r="G53" s="153"/>
      <c r="H53" s="161"/>
      <c r="I53" s="172"/>
      <c r="J53" s="159"/>
    </row>
    <row r="54" spans="1:10" ht="34.5" customHeight="1" x14ac:dyDescent="0.25">
      <c r="A54" s="157"/>
      <c r="B54" s="154"/>
      <c r="C54" s="154"/>
      <c r="D54" s="119" t="s">
        <v>34</v>
      </c>
      <c r="E54" s="119" t="s">
        <v>122</v>
      </c>
      <c r="F54" s="153"/>
      <c r="G54" s="154"/>
      <c r="H54" s="161"/>
      <c r="I54" s="173"/>
      <c r="J54" s="160"/>
    </row>
    <row r="55" spans="1:10" ht="39" customHeight="1" x14ac:dyDescent="0.25">
      <c r="A55" s="155" t="s">
        <v>333</v>
      </c>
      <c r="B55" s="152" t="s">
        <v>330</v>
      </c>
      <c r="C55" s="152" t="s">
        <v>12</v>
      </c>
      <c r="D55" s="119" t="s">
        <v>31</v>
      </c>
      <c r="E55" s="119" t="s">
        <v>119</v>
      </c>
      <c r="F55" s="153"/>
      <c r="G55" s="152">
        <v>5</v>
      </c>
      <c r="H55" s="152" t="s">
        <v>365</v>
      </c>
      <c r="I55" s="171"/>
      <c r="J55" s="158"/>
    </row>
    <row r="56" spans="1:10" ht="45" customHeight="1" x14ac:dyDescent="0.25">
      <c r="A56" s="156"/>
      <c r="B56" s="153"/>
      <c r="C56" s="153"/>
      <c r="D56" s="119" t="s">
        <v>32</v>
      </c>
      <c r="E56" s="119" t="s">
        <v>120</v>
      </c>
      <c r="F56" s="153"/>
      <c r="G56" s="153"/>
      <c r="H56" s="153"/>
      <c r="I56" s="172"/>
      <c r="J56" s="159"/>
    </row>
    <row r="57" spans="1:10" ht="39.75" customHeight="1" x14ac:dyDescent="0.25">
      <c r="A57" s="156"/>
      <c r="B57" s="153"/>
      <c r="C57" s="153"/>
      <c r="D57" s="119" t="s">
        <v>33</v>
      </c>
      <c r="E57" s="119" t="s">
        <v>121</v>
      </c>
      <c r="F57" s="153"/>
      <c r="G57" s="153"/>
      <c r="H57" s="153"/>
      <c r="I57" s="172"/>
      <c r="J57" s="159"/>
    </row>
    <row r="58" spans="1:10" ht="48.75" customHeight="1" x14ac:dyDescent="0.25">
      <c r="A58" s="157"/>
      <c r="B58" s="154"/>
      <c r="C58" s="154"/>
      <c r="D58" s="119" t="s">
        <v>34</v>
      </c>
      <c r="E58" s="119" t="s">
        <v>122</v>
      </c>
      <c r="F58" s="154"/>
      <c r="G58" s="154"/>
      <c r="H58" s="154"/>
      <c r="I58" s="173"/>
      <c r="J58" s="160"/>
    </row>
    <row r="59" spans="1:10" ht="127.5" customHeight="1" x14ac:dyDescent="0.25">
      <c r="A59" s="120" t="s">
        <v>24</v>
      </c>
      <c r="B59" s="118" t="s">
        <v>270</v>
      </c>
      <c r="C59" s="118" t="s">
        <v>9</v>
      </c>
      <c r="D59" s="118" t="s">
        <v>56</v>
      </c>
      <c r="E59" s="118" t="s">
        <v>269</v>
      </c>
      <c r="F59" s="118" t="s">
        <v>13</v>
      </c>
      <c r="G59" s="118">
        <v>10</v>
      </c>
      <c r="H59" s="118" t="s">
        <v>271</v>
      </c>
      <c r="I59" s="123"/>
      <c r="J59" s="25"/>
    </row>
    <row r="60" spans="1:10" ht="171.75" customHeight="1" x14ac:dyDescent="0.25">
      <c r="A60" s="120" t="s">
        <v>27</v>
      </c>
      <c r="B60" s="118" t="s">
        <v>163</v>
      </c>
      <c r="C60" s="118" t="s">
        <v>9</v>
      </c>
      <c r="D60" s="118" t="s">
        <v>56</v>
      </c>
      <c r="E60" s="120" t="s">
        <v>165</v>
      </c>
      <c r="F60" s="118" t="s">
        <v>13</v>
      </c>
      <c r="G60" s="118">
        <v>9</v>
      </c>
      <c r="H60" s="111" t="s">
        <v>376</v>
      </c>
      <c r="I60" s="123"/>
      <c r="J60" s="25"/>
    </row>
    <row r="61" spans="1:10" ht="225" x14ac:dyDescent="0.25">
      <c r="A61" s="15">
        <v>6</v>
      </c>
      <c r="B61" s="118" t="s">
        <v>272</v>
      </c>
      <c r="C61" s="118" t="s">
        <v>92</v>
      </c>
      <c r="D61" s="118" t="s">
        <v>273</v>
      </c>
      <c r="E61" s="118" t="s">
        <v>290</v>
      </c>
      <c r="F61" s="118" t="s">
        <v>274</v>
      </c>
      <c r="G61" s="118">
        <v>3</v>
      </c>
      <c r="H61" s="118" t="s">
        <v>275</v>
      </c>
      <c r="I61" s="25"/>
      <c r="J61" s="25"/>
    </row>
    <row r="62" spans="1:10" ht="120" x14ac:dyDescent="0.25">
      <c r="A62" s="15">
        <v>7</v>
      </c>
      <c r="B62" s="118" t="s">
        <v>277</v>
      </c>
      <c r="C62" s="118" t="s">
        <v>12</v>
      </c>
      <c r="D62" s="118" t="s">
        <v>273</v>
      </c>
      <c r="E62" s="16">
        <v>1</v>
      </c>
      <c r="F62" s="118" t="s">
        <v>13</v>
      </c>
      <c r="G62" s="118">
        <v>2</v>
      </c>
      <c r="H62" s="113" t="s">
        <v>278</v>
      </c>
      <c r="I62" s="25"/>
      <c r="J62" s="25"/>
    </row>
    <row r="63" spans="1:10" ht="97.5" customHeight="1" x14ac:dyDescent="0.25">
      <c r="A63" s="15">
        <v>8</v>
      </c>
      <c r="B63" s="118" t="s">
        <v>331</v>
      </c>
      <c r="C63" s="118" t="s">
        <v>334</v>
      </c>
      <c r="D63" s="118" t="s">
        <v>56</v>
      </c>
      <c r="E63" s="16">
        <v>1</v>
      </c>
      <c r="F63" s="118" t="s">
        <v>13</v>
      </c>
      <c r="G63" s="118">
        <v>5</v>
      </c>
      <c r="H63" s="113" t="s">
        <v>278</v>
      </c>
      <c r="I63" s="25"/>
      <c r="J63" s="25"/>
    </row>
    <row r="64" spans="1:10" ht="114.75" customHeight="1" x14ac:dyDescent="0.25">
      <c r="A64" s="15">
        <v>9</v>
      </c>
      <c r="B64" s="118" t="s">
        <v>332</v>
      </c>
      <c r="C64" s="118" t="s">
        <v>335</v>
      </c>
      <c r="D64" s="118" t="s">
        <v>56</v>
      </c>
      <c r="E64" s="16" t="s">
        <v>336</v>
      </c>
      <c r="F64" s="118" t="s">
        <v>337</v>
      </c>
      <c r="G64" s="118">
        <v>5</v>
      </c>
      <c r="H64" s="113" t="s">
        <v>370</v>
      </c>
      <c r="I64" s="25"/>
      <c r="J64" s="25"/>
    </row>
    <row r="65" spans="1:10" x14ac:dyDescent="0.25">
      <c r="A65" s="11"/>
      <c r="B65" s="17" t="s">
        <v>14</v>
      </c>
      <c r="C65" s="131"/>
      <c r="D65" s="131"/>
      <c r="E65" s="131"/>
      <c r="F65" s="131"/>
      <c r="G65" s="131">
        <f>G60+G59+G46+G45+G4+G61+G62+G63+G64</f>
        <v>100</v>
      </c>
      <c r="H65" s="131"/>
      <c r="I65" s="27"/>
      <c r="J65" s="27">
        <f>J6+J10+J15+J19+J23+J28+J32+J37+J41+J55+J45+J47+J51+J59+J60+J61+J62+J63+J64</f>
        <v>0</v>
      </c>
    </row>
    <row r="67" spans="1:10" ht="30" x14ac:dyDescent="0.25">
      <c r="B67" s="9" t="s">
        <v>276</v>
      </c>
    </row>
  </sheetData>
  <mergeCells count="92">
    <mergeCell ref="B51:B54"/>
    <mergeCell ref="C51:C54"/>
    <mergeCell ref="G51:G54"/>
    <mergeCell ref="A2:J2"/>
    <mergeCell ref="A41:A44"/>
    <mergeCell ref="B41:B44"/>
    <mergeCell ref="C41:C44"/>
    <mergeCell ref="G41:G44"/>
    <mergeCell ref="A37:A40"/>
    <mergeCell ref="B37:B40"/>
    <mergeCell ref="C37:C40"/>
    <mergeCell ref="G37:G40"/>
    <mergeCell ref="B4:C4"/>
    <mergeCell ref="B5:C5"/>
    <mergeCell ref="F5:F44"/>
    <mergeCell ref="A32:A35"/>
    <mergeCell ref="B14:C14"/>
    <mergeCell ref="I6:I9"/>
    <mergeCell ref="I15:I18"/>
    <mergeCell ref="I23:I26"/>
    <mergeCell ref="I32:I35"/>
    <mergeCell ref="J6:J9"/>
    <mergeCell ref="A10:A13"/>
    <mergeCell ref="B10:B13"/>
    <mergeCell ref="C10:C13"/>
    <mergeCell ref="G10:G13"/>
    <mergeCell ref="H10:H13"/>
    <mergeCell ref="I10:I13"/>
    <mergeCell ref="J10:J13"/>
    <mergeCell ref="H6:H9"/>
    <mergeCell ref="B6:B9"/>
    <mergeCell ref="C6:C9"/>
    <mergeCell ref="A6:A9"/>
    <mergeCell ref="G6:G9"/>
    <mergeCell ref="J15:J18"/>
    <mergeCell ref="A19:A22"/>
    <mergeCell ref="B19:B22"/>
    <mergeCell ref="C19:C22"/>
    <mergeCell ref="G19:G22"/>
    <mergeCell ref="H19:H22"/>
    <mergeCell ref="I19:I22"/>
    <mergeCell ref="J19:J22"/>
    <mergeCell ref="G15:G18"/>
    <mergeCell ref="H15:H18"/>
    <mergeCell ref="A15:A18"/>
    <mergeCell ref="B15:B18"/>
    <mergeCell ref="C15:C18"/>
    <mergeCell ref="J23:J26"/>
    <mergeCell ref="B27:C27"/>
    <mergeCell ref="A28:A31"/>
    <mergeCell ref="B28:B31"/>
    <mergeCell ref="C28:C31"/>
    <mergeCell ref="G28:G31"/>
    <mergeCell ref="H28:H31"/>
    <mergeCell ref="I28:I31"/>
    <mergeCell ref="J28:J31"/>
    <mergeCell ref="G23:G26"/>
    <mergeCell ref="H23:H26"/>
    <mergeCell ref="A23:A26"/>
    <mergeCell ref="B23:B26"/>
    <mergeCell ref="C23:C26"/>
    <mergeCell ref="J32:J35"/>
    <mergeCell ref="B36:C36"/>
    <mergeCell ref="H37:H40"/>
    <mergeCell ref="I37:I40"/>
    <mergeCell ref="J37:J40"/>
    <mergeCell ref="G32:G35"/>
    <mergeCell ref="H32:H35"/>
    <mergeCell ref="B32:B35"/>
    <mergeCell ref="C32:C35"/>
    <mergeCell ref="H41:H44"/>
    <mergeCell ref="I41:I44"/>
    <mergeCell ref="J41:J44"/>
    <mergeCell ref="I47:I50"/>
    <mergeCell ref="J47:J50"/>
    <mergeCell ref="H47:H50"/>
    <mergeCell ref="H55:H58"/>
    <mergeCell ref="I55:I58"/>
    <mergeCell ref="J55:J58"/>
    <mergeCell ref="A55:A58"/>
    <mergeCell ref="B55:B58"/>
    <mergeCell ref="C55:C58"/>
    <mergeCell ref="F47:F58"/>
    <mergeCell ref="G55:G58"/>
    <mergeCell ref="I51:I54"/>
    <mergeCell ref="J51:J54"/>
    <mergeCell ref="H51:H54"/>
    <mergeCell ref="A47:A50"/>
    <mergeCell ref="B47:B50"/>
    <mergeCell ref="C47:C50"/>
    <mergeCell ref="G47:G50"/>
    <mergeCell ref="A51:A54"/>
  </mergeCells>
  <pageMargins left="0.31496062992125984" right="0.31496062992125984" top="0.35433070866141736" bottom="0.94488188976377963" header="0.31496062992125984" footer="0.31496062992125984"/>
  <pageSetup paperSize="9" scale="50" fitToHeight="2" orientation="portrait" r:id="rId1"/>
  <ignoredErrors>
    <ignoredError sqref="A5 A14:A18 A27 A36 A7:A9 A11:A13 A48:A50" numberStoredAsText="1"/>
    <ignoredError sqref="A19:A26 A41:A44" twoDigitTextYear="1"/>
    <ignoredError sqref="A28:A35 A37:A40 A6 A10" twoDigitTextYear="1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K67"/>
  <sheetViews>
    <sheetView zoomScale="85" zoomScaleNormal="85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A65" sqref="A65"/>
    </sheetView>
  </sheetViews>
  <sheetFormatPr defaultRowHeight="15" x14ac:dyDescent="0.25"/>
  <cols>
    <col min="1" max="1" width="5.140625" style="31" bestFit="1" customWidth="1"/>
    <col min="2" max="2" width="24.42578125" style="31" customWidth="1"/>
    <col min="3" max="3" width="12.5703125" style="31" customWidth="1"/>
    <col min="4" max="4" width="21.85546875" style="31" customWidth="1"/>
    <col min="5" max="5" width="12.140625" style="31" customWidth="1"/>
    <col min="6" max="6" width="16.42578125" style="31" customWidth="1"/>
    <col min="7" max="7" width="10.42578125" style="31" customWidth="1"/>
    <col min="8" max="8" width="37.28515625" style="31" customWidth="1"/>
    <col min="9" max="9" width="8" style="31" customWidth="1"/>
    <col min="10" max="10" width="31.140625" style="31" customWidth="1"/>
    <col min="11" max="11" width="25.85546875" bestFit="1" customWidth="1"/>
    <col min="12" max="12" width="20.140625" bestFit="1" customWidth="1"/>
  </cols>
  <sheetData>
    <row r="1" spans="1:10" ht="75" x14ac:dyDescent="0.25">
      <c r="J1" s="14" t="s">
        <v>468</v>
      </c>
    </row>
    <row r="2" spans="1:10" ht="30.75" customHeight="1" x14ac:dyDescent="0.25">
      <c r="A2" s="180" t="s">
        <v>413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0" ht="45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5</v>
      </c>
      <c r="H3" s="119" t="s">
        <v>39</v>
      </c>
      <c r="I3" s="118" t="s">
        <v>6</v>
      </c>
      <c r="J3" s="118" t="s">
        <v>7</v>
      </c>
    </row>
    <row r="4" spans="1:10" ht="27.75" customHeight="1" x14ac:dyDescent="0.25">
      <c r="A4" s="120">
        <v>1</v>
      </c>
      <c r="B4" s="163" t="s">
        <v>8</v>
      </c>
      <c r="C4" s="164"/>
      <c r="D4" s="118"/>
      <c r="E4" s="118">
        <v>100</v>
      </c>
      <c r="F4" s="10"/>
      <c r="G4" s="118">
        <f>G5+G14+G27+G36</f>
        <v>40</v>
      </c>
      <c r="H4" s="12"/>
      <c r="I4" s="123"/>
      <c r="J4" s="123"/>
    </row>
    <row r="5" spans="1:10" x14ac:dyDescent="0.25">
      <c r="A5" s="114" t="s">
        <v>18</v>
      </c>
      <c r="B5" s="165" t="s">
        <v>123</v>
      </c>
      <c r="C5" s="166"/>
      <c r="D5" s="118"/>
      <c r="E5" s="118"/>
      <c r="F5" s="152" t="s">
        <v>17</v>
      </c>
      <c r="G5" s="111">
        <f>G6+G10</f>
        <v>7</v>
      </c>
      <c r="H5" s="12"/>
      <c r="I5" s="123"/>
      <c r="J5" s="123"/>
    </row>
    <row r="6" spans="1:10" ht="15" customHeight="1" x14ac:dyDescent="0.25">
      <c r="A6" s="155" t="s">
        <v>58</v>
      </c>
      <c r="B6" s="161" t="s">
        <v>106</v>
      </c>
      <c r="C6" s="161" t="s">
        <v>9</v>
      </c>
      <c r="D6" s="119" t="s">
        <v>31</v>
      </c>
      <c r="E6" s="119" t="s">
        <v>124</v>
      </c>
      <c r="F6" s="153"/>
      <c r="G6" s="161">
        <v>5</v>
      </c>
      <c r="H6" s="152" t="s">
        <v>357</v>
      </c>
      <c r="I6" s="171"/>
      <c r="J6" s="189"/>
    </row>
    <row r="7" spans="1:10" ht="36.75" customHeight="1" x14ac:dyDescent="0.25">
      <c r="A7" s="156"/>
      <c r="B7" s="161"/>
      <c r="C7" s="161"/>
      <c r="D7" s="119" t="s">
        <v>32</v>
      </c>
      <c r="E7" s="119" t="s">
        <v>36</v>
      </c>
      <c r="F7" s="153"/>
      <c r="G7" s="161"/>
      <c r="H7" s="153"/>
      <c r="I7" s="172"/>
      <c r="J7" s="190"/>
    </row>
    <row r="8" spans="1:10" ht="25.5" customHeight="1" x14ac:dyDescent="0.25">
      <c r="A8" s="156"/>
      <c r="B8" s="161"/>
      <c r="C8" s="161"/>
      <c r="D8" s="119" t="s">
        <v>33</v>
      </c>
      <c r="E8" s="119" t="s">
        <v>125</v>
      </c>
      <c r="F8" s="153"/>
      <c r="G8" s="161"/>
      <c r="H8" s="153"/>
      <c r="I8" s="172"/>
      <c r="J8" s="190"/>
    </row>
    <row r="9" spans="1:10" ht="41.25" customHeight="1" x14ac:dyDescent="0.25">
      <c r="A9" s="157"/>
      <c r="B9" s="161"/>
      <c r="C9" s="161"/>
      <c r="D9" s="119" t="s">
        <v>34</v>
      </c>
      <c r="E9" s="119" t="s">
        <v>38</v>
      </c>
      <c r="F9" s="153"/>
      <c r="G9" s="161"/>
      <c r="H9" s="154"/>
      <c r="I9" s="173"/>
      <c r="J9" s="191"/>
    </row>
    <row r="10" spans="1:10" ht="15" customHeight="1" x14ac:dyDescent="0.25">
      <c r="A10" s="155" t="s">
        <v>59</v>
      </c>
      <c r="B10" s="161" t="s">
        <v>105</v>
      </c>
      <c r="C10" s="161" t="s">
        <v>9</v>
      </c>
      <c r="D10" s="119" t="s">
        <v>31</v>
      </c>
      <c r="E10" s="119" t="s">
        <v>124</v>
      </c>
      <c r="F10" s="153"/>
      <c r="G10" s="161">
        <v>2</v>
      </c>
      <c r="H10" s="167" t="s">
        <v>279</v>
      </c>
      <c r="I10" s="171"/>
      <c r="J10" s="189"/>
    </row>
    <row r="11" spans="1:10" ht="43.5" customHeight="1" x14ac:dyDescent="0.25">
      <c r="A11" s="156"/>
      <c r="B11" s="161"/>
      <c r="C11" s="161"/>
      <c r="D11" s="119" t="s">
        <v>32</v>
      </c>
      <c r="E11" s="119" t="s">
        <v>36</v>
      </c>
      <c r="F11" s="153"/>
      <c r="G11" s="161"/>
      <c r="H11" s="167"/>
      <c r="I11" s="172"/>
      <c r="J11" s="190"/>
    </row>
    <row r="12" spans="1:10" ht="30.75" customHeight="1" x14ac:dyDescent="0.25">
      <c r="A12" s="156"/>
      <c r="B12" s="161"/>
      <c r="C12" s="161"/>
      <c r="D12" s="119" t="s">
        <v>33</v>
      </c>
      <c r="E12" s="119" t="s">
        <v>125</v>
      </c>
      <c r="F12" s="153"/>
      <c r="G12" s="161"/>
      <c r="H12" s="167"/>
      <c r="I12" s="172"/>
      <c r="J12" s="190"/>
    </row>
    <row r="13" spans="1:10" ht="33" customHeight="1" x14ac:dyDescent="0.25">
      <c r="A13" s="157"/>
      <c r="B13" s="161"/>
      <c r="C13" s="161"/>
      <c r="D13" s="119" t="s">
        <v>34</v>
      </c>
      <c r="E13" s="119" t="s">
        <v>38</v>
      </c>
      <c r="F13" s="153"/>
      <c r="G13" s="161"/>
      <c r="H13" s="167"/>
      <c r="I13" s="173"/>
      <c r="J13" s="191"/>
    </row>
    <row r="14" spans="1:10" x14ac:dyDescent="0.25">
      <c r="A14" s="114" t="s">
        <v>19</v>
      </c>
      <c r="B14" s="168" t="s">
        <v>108</v>
      </c>
      <c r="C14" s="169"/>
      <c r="D14" s="119"/>
      <c r="E14" s="119"/>
      <c r="F14" s="153"/>
      <c r="G14" s="118">
        <f>G15+G19+G23</f>
        <v>13</v>
      </c>
      <c r="H14" s="12"/>
      <c r="I14" s="23"/>
      <c r="J14" s="23"/>
    </row>
    <row r="15" spans="1:10" ht="15" customHeight="1" x14ac:dyDescent="0.25">
      <c r="A15" s="155" t="s">
        <v>40</v>
      </c>
      <c r="B15" s="152" t="s">
        <v>107</v>
      </c>
      <c r="C15" s="152" t="s">
        <v>9</v>
      </c>
      <c r="D15" s="119" t="s">
        <v>31</v>
      </c>
      <c r="E15" s="119" t="s">
        <v>124</v>
      </c>
      <c r="F15" s="153"/>
      <c r="G15" s="152">
        <v>3</v>
      </c>
      <c r="H15" s="152" t="s">
        <v>367</v>
      </c>
      <c r="I15" s="171"/>
      <c r="J15" s="189"/>
    </row>
    <row r="16" spans="1:10" ht="54" customHeight="1" x14ac:dyDescent="0.25">
      <c r="A16" s="156"/>
      <c r="B16" s="153"/>
      <c r="C16" s="153"/>
      <c r="D16" s="119" t="s">
        <v>32</v>
      </c>
      <c r="E16" s="119" t="s">
        <v>36</v>
      </c>
      <c r="F16" s="153"/>
      <c r="G16" s="153"/>
      <c r="H16" s="153"/>
      <c r="I16" s="172"/>
      <c r="J16" s="190"/>
    </row>
    <row r="17" spans="1:10" ht="35.25" customHeight="1" x14ac:dyDescent="0.25">
      <c r="A17" s="156"/>
      <c r="B17" s="153"/>
      <c r="C17" s="153"/>
      <c r="D17" s="119" t="s">
        <v>33</v>
      </c>
      <c r="E17" s="119" t="s">
        <v>125</v>
      </c>
      <c r="F17" s="153"/>
      <c r="G17" s="153"/>
      <c r="H17" s="153"/>
      <c r="I17" s="172"/>
      <c r="J17" s="190"/>
    </row>
    <row r="18" spans="1:10" ht="38.25" customHeight="1" x14ac:dyDescent="0.25">
      <c r="A18" s="157"/>
      <c r="B18" s="154"/>
      <c r="C18" s="154"/>
      <c r="D18" s="119" t="s">
        <v>34</v>
      </c>
      <c r="E18" s="119" t="s">
        <v>91</v>
      </c>
      <c r="F18" s="153"/>
      <c r="G18" s="154"/>
      <c r="H18" s="154"/>
      <c r="I18" s="173"/>
      <c r="J18" s="191"/>
    </row>
    <row r="19" spans="1:10" ht="15" customHeight="1" x14ac:dyDescent="0.25">
      <c r="A19" s="155" t="s">
        <v>41</v>
      </c>
      <c r="B19" s="152" t="s">
        <v>15</v>
      </c>
      <c r="C19" s="152" t="s">
        <v>9</v>
      </c>
      <c r="D19" s="119" t="s">
        <v>31</v>
      </c>
      <c r="E19" s="119" t="s">
        <v>116</v>
      </c>
      <c r="F19" s="153"/>
      <c r="G19" s="152">
        <v>5</v>
      </c>
      <c r="H19" s="161" t="s">
        <v>199</v>
      </c>
      <c r="I19" s="171"/>
      <c r="J19" s="189"/>
    </row>
    <row r="20" spans="1:10" ht="34.5" customHeight="1" x14ac:dyDescent="0.25">
      <c r="A20" s="156"/>
      <c r="B20" s="153"/>
      <c r="C20" s="153"/>
      <c r="D20" s="119" t="s">
        <v>32</v>
      </c>
      <c r="E20" s="119" t="s">
        <v>126</v>
      </c>
      <c r="F20" s="153"/>
      <c r="G20" s="153"/>
      <c r="H20" s="161"/>
      <c r="I20" s="172"/>
      <c r="J20" s="190"/>
    </row>
    <row r="21" spans="1:10" ht="45" customHeight="1" x14ac:dyDescent="0.25">
      <c r="A21" s="156"/>
      <c r="B21" s="153"/>
      <c r="C21" s="153"/>
      <c r="D21" s="119" t="s">
        <v>33</v>
      </c>
      <c r="E21" s="119" t="s">
        <v>127</v>
      </c>
      <c r="F21" s="153"/>
      <c r="G21" s="153"/>
      <c r="H21" s="161"/>
      <c r="I21" s="172"/>
      <c r="J21" s="190"/>
    </row>
    <row r="22" spans="1:10" ht="43.5" customHeight="1" x14ac:dyDescent="0.25">
      <c r="A22" s="157"/>
      <c r="B22" s="154"/>
      <c r="C22" s="154"/>
      <c r="D22" s="119" t="s">
        <v>34</v>
      </c>
      <c r="E22" s="119" t="s">
        <v>91</v>
      </c>
      <c r="F22" s="153"/>
      <c r="G22" s="154"/>
      <c r="H22" s="161"/>
      <c r="I22" s="173"/>
      <c r="J22" s="191"/>
    </row>
    <row r="23" spans="1:10" ht="33" customHeight="1" x14ac:dyDescent="0.25">
      <c r="A23" s="155" t="s">
        <v>42</v>
      </c>
      <c r="B23" s="152" t="s">
        <v>16</v>
      </c>
      <c r="C23" s="152" t="s">
        <v>9</v>
      </c>
      <c r="D23" s="119" t="s">
        <v>31</v>
      </c>
      <c r="E23" s="119" t="s">
        <v>116</v>
      </c>
      <c r="F23" s="153"/>
      <c r="G23" s="161">
        <v>5</v>
      </c>
      <c r="H23" s="161" t="s">
        <v>200</v>
      </c>
      <c r="I23" s="171"/>
      <c r="J23" s="189"/>
    </row>
    <row r="24" spans="1:10" ht="34.5" customHeight="1" x14ac:dyDescent="0.25">
      <c r="A24" s="156"/>
      <c r="B24" s="153"/>
      <c r="C24" s="153"/>
      <c r="D24" s="119" t="s">
        <v>32</v>
      </c>
      <c r="E24" s="119" t="s">
        <v>126</v>
      </c>
      <c r="F24" s="153"/>
      <c r="G24" s="161"/>
      <c r="H24" s="161"/>
      <c r="I24" s="172"/>
      <c r="J24" s="190"/>
    </row>
    <row r="25" spans="1:10" ht="32.25" customHeight="1" x14ac:dyDescent="0.25">
      <c r="A25" s="156"/>
      <c r="B25" s="153"/>
      <c r="C25" s="153"/>
      <c r="D25" s="119" t="s">
        <v>33</v>
      </c>
      <c r="E25" s="119" t="s">
        <v>127</v>
      </c>
      <c r="F25" s="153"/>
      <c r="G25" s="161"/>
      <c r="H25" s="161"/>
      <c r="I25" s="172"/>
      <c r="J25" s="190"/>
    </row>
    <row r="26" spans="1:10" ht="38.25" customHeight="1" x14ac:dyDescent="0.25">
      <c r="A26" s="157"/>
      <c r="B26" s="154"/>
      <c r="C26" s="154"/>
      <c r="D26" s="119" t="s">
        <v>34</v>
      </c>
      <c r="E26" s="119" t="s">
        <v>91</v>
      </c>
      <c r="F26" s="153"/>
      <c r="G26" s="161"/>
      <c r="H26" s="161"/>
      <c r="I26" s="173"/>
      <c r="J26" s="191"/>
    </row>
    <row r="27" spans="1:10" x14ac:dyDescent="0.25">
      <c r="A27" s="115" t="s">
        <v>20</v>
      </c>
      <c r="B27" s="165" t="s">
        <v>131</v>
      </c>
      <c r="C27" s="166"/>
      <c r="D27" s="119"/>
      <c r="E27" s="119"/>
      <c r="F27" s="153"/>
      <c r="G27" s="118">
        <f>G28+G32</f>
        <v>10</v>
      </c>
      <c r="H27" s="12"/>
      <c r="I27" s="23"/>
      <c r="J27" s="23"/>
    </row>
    <row r="28" spans="1:10" ht="37.5" customHeight="1" x14ac:dyDescent="0.25">
      <c r="A28" s="155" t="s">
        <v>110</v>
      </c>
      <c r="B28" s="152" t="s">
        <v>109</v>
      </c>
      <c r="C28" s="152" t="s">
        <v>9</v>
      </c>
      <c r="D28" s="119" t="s">
        <v>31</v>
      </c>
      <c r="E28" s="119" t="s">
        <v>124</v>
      </c>
      <c r="F28" s="153"/>
      <c r="G28" s="161">
        <v>5</v>
      </c>
      <c r="H28" s="161" t="s">
        <v>287</v>
      </c>
      <c r="I28" s="171"/>
      <c r="J28" s="189"/>
    </row>
    <row r="29" spans="1:10" ht="27.75" customHeight="1" x14ac:dyDescent="0.25">
      <c r="A29" s="156"/>
      <c r="B29" s="153"/>
      <c r="C29" s="153"/>
      <c r="D29" s="119" t="s">
        <v>32</v>
      </c>
      <c r="E29" s="119" t="s">
        <v>36</v>
      </c>
      <c r="F29" s="153"/>
      <c r="G29" s="161"/>
      <c r="H29" s="161"/>
      <c r="I29" s="172"/>
      <c r="J29" s="190"/>
    </row>
    <row r="30" spans="1:10" ht="13.5" customHeight="1" x14ac:dyDescent="0.25">
      <c r="A30" s="156"/>
      <c r="B30" s="153"/>
      <c r="C30" s="153"/>
      <c r="D30" s="119" t="s">
        <v>33</v>
      </c>
      <c r="E30" s="119" t="s">
        <v>125</v>
      </c>
      <c r="F30" s="153"/>
      <c r="G30" s="161"/>
      <c r="H30" s="161"/>
      <c r="I30" s="172"/>
      <c r="J30" s="190"/>
    </row>
    <row r="31" spans="1:10" ht="29.25" customHeight="1" x14ac:dyDescent="0.25">
      <c r="A31" s="157"/>
      <c r="B31" s="154"/>
      <c r="C31" s="154"/>
      <c r="D31" s="119" t="s">
        <v>34</v>
      </c>
      <c r="E31" s="119" t="s">
        <v>38</v>
      </c>
      <c r="F31" s="153"/>
      <c r="G31" s="161"/>
      <c r="H31" s="161"/>
      <c r="I31" s="173"/>
      <c r="J31" s="191"/>
    </row>
    <row r="32" spans="1:10" ht="36" customHeight="1" x14ac:dyDescent="0.25">
      <c r="A32" s="155" t="s">
        <v>111</v>
      </c>
      <c r="B32" s="152" t="s">
        <v>103</v>
      </c>
      <c r="C32" s="152" t="s">
        <v>9</v>
      </c>
      <c r="D32" s="119" t="s">
        <v>31</v>
      </c>
      <c r="E32" s="119" t="s">
        <v>116</v>
      </c>
      <c r="F32" s="153"/>
      <c r="G32" s="152">
        <v>5</v>
      </c>
      <c r="H32" s="161" t="s">
        <v>201</v>
      </c>
      <c r="I32" s="171"/>
      <c r="J32" s="189"/>
    </row>
    <row r="33" spans="1:11" ht="42" customHeight="1" x14ac:dyDescent="0.25">
      <c r="A33" s="156"/>
      <c r="B33" s="153"/>
      <c r="C33" s="153"/>
      <c r="D33" s="119" t="s">
        <v>32</v>
      </c>
      <c r="E33" s="119" t="s">
        <v>126</v>
      </c>
      <c r="F33" s="153"/>
      <c r="G33" s="153"/>
      <c r="H33" s="161"/>
      <c r="I33" s="172"/>
      <c r="J33" s="190"/>
    </row>
    <row r="34" spans="1:11" ht="38.25" customHeight="1" x14ac:dyDescent="0.25">
      <c r="A34" s="156"/>
      <c r="B34" s="153"/>
      <c r="C34" s="153"/>
      <c r="D34" s="119" t="s">
        <v>33</v>
      </c>
      <c r="E34" s="119" t="s">
        <v>127</v>
      </c>
      <c r="F34" s="153"/>
      <c r="G34" s="153"/>
      <c r="H34" s="161"/>
      <c r="I34" s="172"/>
      <c r="J34" s="190"/>
    </row>
    <row r="35" spans="1:11" ht="36.75" customHeight="1" x14ac:dyDescent="0.25">
      <c r="A35" s="157"/>
      <c r="B35" s="154"/>
      <c r="C35" s="154"/>
      <c r="D35" s="119" t="s">
        <v>34</v>
      </c>
      <c r="E35" s="119" t="s">
        <v>91</v>
      </c>
      <c r="F35" s="153"/>
      <c r="G35" s="154"/>
      <c r="H35" s="161"/>
      <c r="I35" s="173"/>
      <c r="J35" s="191"/>
    </row>
    <row r="36" spans="1:11" ht="25.5" customHeight="1" x14ac:dyDescent="0.25">
      <c r="A36" s="120" t="s">
        <v>21</v>
      </c>
      <c r="B36" s="165" t="s">
        <v>112</v>
      </c>
      <c r="C36" s="166"/>
      <c r="D36" s="119"/>
      <c r="E36" s="119"/>
      <c r="F36" s="153"/>
      <c r="G36" s="118">
        <f>G37+G41</f>
        <v>10</v>
      </c>
      <c r="H36" s="12"/>
      <c r="I36" s="23"/>
      <c r="J36" s="23"/>
    </row>
    <row r="37" spans="1:11" ht="29.25" customHeight="1" x14ac:dyDescent="0.25">
      <c r="A37" s="170" t="s">
        <v>113</v>
      </c>
      <c r="B37" s="161" t="s">
        <v>115</v>
      </c>
      <c r="C37" s="161" t="s">
        <v>9</v>
      </c>
      <c r="D37" s="119" t="s">
        <v>31</v>
      </c>
      <c r="E37" s="119" t="s">
        <v>124</v>
      </c>
      <c r="F37" s="153"/>
      <c r="G37" s="161">
        <v>5</v>
      </c>
      <c r="H37" s="161" t="s">
        <v>265</v>
      </c>
      <c r="I37" s="171"/>
      <c r="J37" s="189"/>
    </row>
    <row r="38" spans="1:11" ht="38.25" customHeight="1" x14ac:dyDescent="0.25">
      <c r="A38" s="170"/>
      <c r="B38" s="161"/>
      <c r="C38" s="161"/>
      <c r="D38" s="119" t="s">
        <v>32</v>
      </c>
      <c r="E38" s="119" t="s">
        <v>36</v>
      </c>
      <c r="F38" s="153"/>
      <c r="G38" s="161"/>
      <c r="H38" s="161"/>
      <c r="I38" s="172"/>
      <c r="J38" s="190"/>
    </row>
    <row r="39" spans="1:11" ht="15" customHeight="1" x14ac:dyDescent="0.25">
      <c r="A39" s="170"/>
      <c r="B39" s="161"/>
      <c r="C39" s="161"/>
      <c r="D39" s="119" t="s">
        <v>33</v>
      </c>
      <c r="E39" s="119" t="s">
        <v>125</v>
      </c>
      <c r="F39" s="153"/>
      <c r="G39" s="161"/>
      <c r="H39" s="161"/>
      <c r="I39" s="172"/>
      <c r="J39" s="190"/>
    </row>
    <row r="40" spans="1:11" ht="18.75" customHeight="1" x14ac:dyDescent="0.25">
      <c r="A40" s="170"/>
      <c r="B40" s="161"/>
      <c r="C40" s="161"/>
      <c r="D40" s="119" t="s">
        <v>34</v>
      </c>
      <c r="E40" s="119" t="s">
        <v>38</v>
      </c>
      <c r="F40" s="153"/>
      <c r="G40" s="161"/>
      <c r="H40" s="161"/>
      <c r="I40" s="173"/>
      <c r="J40" s="191"/>
    </row>
    <row r="41" spans="1:11" ht="21.75" customHeight="1" x14ac:dyDescent="0.25">
      <c r="A41" s="155" t="s">
        <v>114</v>
      </c>
      <c r="B41" s="161" t="s">
        <v>104</v>
      </c>
      <c r="C41" s="161" t="s">
        <v>9</v>
      </c>
      <c r="D41" s="119" t="s">
        <v>31</v>
      </c>
      <c r="E41" s="119" t="s">
        <v>124</v>
      </c>
      <c r="F41" s="153"/>
      <c r="G41" s="161">
        <v>5</v>
      </c>
      <c r="H41" s="161" t="s">
        <v>265</v>
      </c>
      <c r="I41" s="171"/>
      <c r="J41" s="189"/>
    </row>
    <row r="42" spans="1:11" ht="27" customHeight="1" x14ac:dyDescent="0.25">
      <c r="A42" s="156"/>
      <c r="B42" s="161"/>
      <c r="C42" s="161"/>
      <c r="D42" s="119" t="s">
        <v>32</v>
      </c>
      <c r="E42" s="119" t="s">
        <v>36</v>
      </c>
      <c r="F42" s="153"/>
      <c r="G42" s="161"/>
      <c r="H42" s="161"/>
      <c r="I42" s="172"/>
      <c r="J42" s="190"/>
    </row>
    <row r="43" spans="1:11" ht="24" customHeight="1" x14ac:dyDescent="0.25">
      <c r="A43" s="156"/>
      <c r="B43" s="161"/>
      <c r="C43" s="161"/>
      <c r="D43" s="119" t="s">
        <v>33</v>
      </c>
      <c r="E43" s="119" t="s">
        <v>125</v>
      </c>
      <c r="F43" s="153"/>
      <c r="G43" s="161"/>
      <c r="H43" s="161"/>
      <c r="I43" s="172"/>
      <c r="J43" s="190"/>
    </row>
    <row r="44" spans="1:11" ht="21.75" customHeight="1" x14ac:dyDescent="0.25">
      <c r="A44" s="157"/>
      <c r="B44" s="161"/>
      <c r="C44" s="161"/>
      <c r="D44" s="119" t="s">
        <v>34</v>
      </c>
      <c r="E44" s="119" t="s">
        <v>38</v>
      </c>
      <c r="F44" s="154"/>
      <c r="G44" s="161"/>
      <c r="H44" s="161"/>
      <c r="I44" s="173"/>
      <c r="J44" s="191"/>
    </row>
    <row r="45" spans="1:11" ht="75" x14ac:dyDescent="0.25">
      <c r="A45" s="120" t="s">
        <v>22</v>
      </c>
      <c r="B45" s="118" t="s">
        <v>11</v>
      </c>
      <c r="C45" s="118" t="s">
        <v>128</v>
      </c>
      <c r="D45" s="118" t="s">
        <v>84</v>
      </c>
      <c r="E45" s="118" t="s">
        <v>197</v>
      </c>
      <c r="F45" s="118" t="s">
        <v>10</v>
      </c>
      <c r="G45" s="118">
        <v>10</v>
      </c>
      <c r="H45" s="118" t="s">
        <v>262</v>
      </c>
      <c r="I45" s="123"/>
      <c r="J45" s="25"/>
    </row>
    <row r="46" spans="1:11" s="6" customFormat="1" ht="69.75" customHeight="1" x14ac:dyDescent="0.25">
      <c r="A46" s="114" t="s">
        <v>23</v>
      </c>
      <c r="B46" s="111" t="s">
        <v>301</v>
      </c>
      <c r="C46" s="111" t="s">
        <v>12</v>
      </c>
      <c r="D46" s="119" t="s">
        <v>117</v>
      </c>
      <c r="E46" s="119"/>
      <c r="F46" s="10"/>
      <c r="G46" s="111">
        <f>G47+G51+G55</f>
        <v>15</v>
      </c>
      <c r="H46" s="31"/>
      <c r="I46" s="23"/>
      <c r="J46" s="23"/>
      <c r="K46" s="9"/>
    </row>
    <row r="47" spans="1:11" ht="60" customHeight="1" x14ac:dyDescent="0.25">
      <c r="A47" s="155" t="s">
        <v>204</v>
      </c>
      <c r="B47" s="152" t="s">
        <v>305</v>
      </c>
      <c r="C47" s="152" t="s">
        <v>12</v>
      </c>
      <c r="D47" s="119" t="s">
        <v>31</v>
      </c>
      <c r="E47" s="119" t="s">
        <v>119</v>
      </c>
      <c r="F47" s="152" t="s">
        <v>13</v>
      </c>
      <c r="G47" s="152">
        <v>5</v>
      </c>
      <c r="H47" s="161" t="s">
        <v>303</v>
      </c>
      <c r="I47" s="171"/>
      <c r="J47" s="186"/>
    </row>
    <row r="48" spans="1:11" ht="30.75" customHeight="1" x14ac:dyDescent="0.25">
      <c r="A48" s="156"/>
      <c r="B48" s="153"/>
      <c r="C48" s="153"/>
      <c r="D48" s="119" t="s">
        <v>32</v>
      </c>
      <c r="E48" s="119" t="s">
        <v>120</v>
      </c>
      <c r="F48" s="153"/>
      <c r="G48" s="153"/>
      <c r="H48" s="161"/>
      <c r="I48" s="172"/>
      <c r="J48" s="187"/>
    </row>
    <row r="49" spans="1:10" ht="34.5" customHeight="1" x14ac:dyDescent="0.25">
      <c r="A49" s="156"/>
      <c r="B49" s="153"/>
      <c r="C49" s="153"/>
      <c r="D49" s="119" t="s">
        <v>33</v>
      </c>
      <c r="E49" s="119" t="s">
        <v>121</v>
      </c>
      <c r="F49" s="153"/>
      <c r="G49" s="153"/>
      <c r="H49" s="161"/>
      <c r="I49" s="172"/>
      <c r="J49" s="187"/>
    </row>
    <row r="50" spans="1:10" ht="39.75" customHeight="1" x14ac:dyDescent="0.25">
      <c r="A50" s="157"/>
      <c r="B50" s="154"/>
      <c r="C50" s="154"/>
      <c r="D50" s="119" t="s">
        <v>34</v>
      </c>
      <c r="E50" s="119" t="s">
        <v>122</v>
      </c>
      <c r="F50" s="153"/>
      <c r="G50" s="154"/>
      <c r="H50" s="161"/>
      <c r="I50" s="173"/>
      <c r="J50" s="188"/>
    </row>
    <row r="51" spans="1:10" ht="63.75" customHeight="1" x14ac:dyDescent="0.25">
      <c r="A51" s="155" t="s">
        <v>205</v>
      </c>
      <c r="B51" s="152" t="s">
        <v>372</v>
      </c>
      <c r="C51" s="152" t="s">
        <v>12</v>
      </c>
      <c r="D51" s="119" t="s">
        <v>31</v>
      </c>
      <c r="E51" s="119" t="s">
        <v>119</v>
      </c>
      <c r="F51" s="153"/>
      <c r="G51" s="152">
        <v>5</v>
      </c>
      <c r="H51" s="161" t="s">
        <v>257</v>
      </c>
      <c r="I51" s="171"/>
      <c r="J51" s="186"/>
    </row>
    <row r="52" spans="1:10" ht="18.75" customHeight="1" x14ac:dyDescent="0.25">
      <c r="A52" s="156"/>
      <c r="B52" s="153"/>
      <c r="C52" s="153"/>
      <c r="D52" s="119" t="s">
        <v>32</v>
      </c>
      <c r="E52" s="119" t="s">
        <v>120</v>
      </c>
      <c r="F52" s="153"/>
      <c r="G52" s="153"/>
      <c r="H52" s="161"/>
      <c r="I52" s="172"/>
      <c r="J52" s="187"/>
    </row>
    <row r="53" spans="1:10" ht="43.5" customHeight="1" x14ac:dyDescent="0.25">
      <c r="A53" s="156"/>
      <c r="B53" s="153"/>
      <c r="C53" s="153"/>
      <c r="D53" s="119" t="s">
        <v>33</v>
      </c>
      <c r="E53" s="119" t="s">
        <v>121</v>
      </c>
      <c r="F53" s="153"/>
      <c r="G53" s="153"/>
      <c r="H53" s="161"/>
      <c r="I53" s="172"/>
      <c r="J53" s="187"/>
    </row>
    <row r="54" spans="1:10" ht="21.75" customHeight="1" x14ac:dyDescent="0.25">
      <c r="A54" s="157"/>
      <c r="B54" s="154"/>
      <c r="C54" s="154"/>
      <c r="D54" s="119" t="s">
        <v>34</v>
      </c>
      <c r="E54" s="119" t="s">
        <v>122</v>
      </c>
      <c r="F54" s="153"/>
      <c r="G54" s="154"/>
      <c r="H54" s="161"/>
      <c r="I54" s="173"/>
      <c r="J54" s="188"/>
    </row>
    <row r="55" spans="1:10" ht="39" customHeight="1" x14ac:dyDescent="0.25">
      <c r="A55" s="155" t="s">
        <v>333</v>
      </c>
      <c r="B55" s="152" t="s">
        <v>330</v>
      </c>
      <c r="C55" s="152" t="s">
        <v>12</v>
      </c>
      <c r="D55" s="119" t="s">
        <v>31</v>
      </c>
      <c r="E55" s="119" t="s">
        <v>119</v>
      </c>
      <c r="F55" s="153"/>
      <c r="G55" s="152">
        <v>5</v>
      </c>
      <c r="H55" s="152" t="s">
        <v>365</v>
      </c>
      <c r="I55" s="171"/>
      <c r="J55" s="186"/>
    </row>
    <row r="56" spans="1:10" ht="45.75" customHeight="1" x14ac:dyDescent="0.25">
      <c r="A56" s="156"/>
      <c r="B56" s="153"/>
      <c r="C56" s="153"/>
      <c r="D56" s="119" t="s">
        <v>32</v>
      </c>
      <c r="E56" s="119" t="s">
        <v>120</v>
      </c>
      <c r="F56" s="153"/>
      <c r="G56" s="153"/>
      <c r="H56" s="153"/>
      <c r="I56" s="172"/>
      <c r="J56" s="187"/>
    </row>
    <row r="57" spans="1:10" ht="36.75" customHeight="1" x14ac:dyDescent="0.25">
      <c r="A57" s="156"/>
      <c r="B57" s="153"/>
      <c r="C57" s="153"/>
      <c r="D57" s="119" t="s">
        <v>33</v>
      </c>
      <c r="E57" s="119" t="s">
        <v>121</v>
      </c>
      <c r="F57" s="153"/>
      <c r="G57" s="153"/>
      <c r="H57" s="153"/>
      <c r="I57" s="172"/>
      <c r="J57" s="187"/>
    </row>
    <row r="58" spans="1:10" ht="45" customHeight="1" x14ac:dyDescent="0.25">
      <c r="A58" s="157"/>
      <c r="B58" s="154"/>
      <c r="C58" s="154"/>
      <c r="D58" s="119" t="s">
        <v>34</v>
      </c>
      <c r="E58" s="119" t="s">
        <v>122</v>
      </c>
      <c r="F58" s="154"/>
      <c r="G58" s="154"/>
      <c r="H58" s="154"/>
      <c r="I58" s="173"/>
      <c r="J58" s="188"/>
    </row>
    <row r="59" spans="1:10" ht="119.25" customHeight="1" x14ac:dyDescent="0.25">
      <c r="A59" s="120" t="s">
        <v>24</v>
      </c>
      <c r="B59" s="118" t="s">
        <v>270</v>
      </c>
      <c r="C59" s="118" t="s">
        <v>9</v>
      </c>
      <c r="D59" s="118" t="s">
        <v>56</v>
      </c>
      <c r="E59" s="118" t="s">
        <v>269</v>
      </c>
      <c r="F59" s="118" t="s">
        <v>13</v>
      </c>
      <c r="G59" s="118">
        <v>10</v>
      </c>
      <c r="H59" s="118" t="s">
        <v>271</v>
      </c>
      <c r="I59" s="123"/>
      <c r="J59" s="25"/>
    </row>
    <row r="60" spans="1:10" ht="124.5" customHeight="1" x14ac:dyDescent="0.25">
      <c r="A60" s="120" t="s">
        <v>27</v>
      </c>
      <c r="B60" s="118" t="s">
        <v>248</v>
      </c>
      <c r="C60" s="118" t="s">
        <v>9</v>
      </c>
      <c r="D60" s="118" t="s">
        <v>56</v>
      </c>
      <c r="E60" s="118">
        <v>20</v>
      </c>
      <c r="F60" s="118" t="s">
        <v>13</v>
      </c>
      <c r="G60" s="118">
        <v>10</v>
      </c>
      <c r="H60" s="111" t="s">
        <v>130</v>
      </c>
      <c r="I60" s="122"/>
      <c r="J60" s="25"/>
    </row>
    <row r="61" spans="1:10" ht="225" x14ac:dyDescent="0.25">
      <c r="A61" s="120" t="s">
        <v>28</v>
      </c>
      <c r="B61" s="118" t="s">
        <v>272</v>
      </c>
      <c r="C61" s="118" t="s">
        <v>92</v>
      </c>
      <c r="D61" s="118" t="s">
        <v>273</v>
      </c>
      <c r="E61" s="118" t="s">
        <v>290</v>
      </c>
      <c r="F61" s="118" t="s">
        <v>274</v>
      </c>
      <c r="G61" s="118">
        <v>3</v>
      </c>
      <c r="H61" s="118" t="s">
        <v>275</v>
      </c>
      <c r="I61" s="25"/>
      <c r="J61" s="25"/>
    </row>
    <row r="62" spans="1:10" ht="135" x14ac:dyDescent="0.25">
      <c r="A62" s="120" t="s">
        <v>57</v>
      </c>
      <c r="B62" s="118" t="s">
        <v>277</v>
      </c>
      <c r="C62" s="118" t="s">
        <v>12</v>
      </c>
      <c r="D62" s="118" t="s">
        <v>273</v>
      </c>
      <c r="E62" s="16">
        <v>1</v>
      </c>
      <c r="F62" s="118" t="s">
        <v>13</v>
      </c>
      <c r="G62" s="118">
        <v>2</v>
      </c>
      <c r="H62" s="113" t="s">
        <v>278</v>
      </c>
      <c r="I62" s="25"/>
      <c r="J62" s="25"/>
    </row>
    <row r="63" spans="1:10" ht="75" x14ac:dyDescent="0.25">
      <c r="A63" s="120">
        <v>8</v>
      </c>
      <c r="B63" s="118" t="s">
        <v>331</v>
      </c>
      <c r="C63" s="118" t="s">
        <v>334</v>
      </c>
      <c r="D63" s="118" t="s">
        <v>56</v>
      </c>
      <c r="E63" s="16">
        <v>1</v>
      </c>
      <c r="F63" s="118" t="s">
        <v>13</v>
      </c>
      <c r="G63" s="118">
        <v>5</v>
      </c>
      <c r="H63" s="113" t="s">
        <v>278</v>
      </c>
      <c r="I63" s="25"/>
      <c r="J63" s="25"/>
    </row>
    <row r="64" spans="1:10" ht="109.5" customHeight="1" x14ac:dyDescent="0.25">
      <c r="A64" s="120">
        <v>9</v>
      </c>
      <c r="B64" s="118" t="s">
        <v>332</v>
      </c>
      <c r="C64" s="118" t="s">
        <v>335</v>
      </c>
      <c r="D64" s="118" t="s">
        <v>56</v>
      </c>
      <c r="E64" s="16" t="s">
        <v>336</v>
      </c>
      <c r="F64" s="118" t="s">
        <v>337</v>
      </c>
      <c r="G64" s="118">
        <v>5</v>
      </c>
      <c r="H64" s="113" t="s">
        <v>370</v>
      </c>
      <c r="I64" s="25"/>
      <c r="J64" s="25"/>
    </row>
    <row r="65" spans="1:10" x14ac:dyDescent="0.25">
      <c r="A65" s="11"/>
      <c r="B65" s="17" t="s">
        <v>14</v>
      </c>
      <c r="C65" s="131"/>
      <c r="D65" s="131"/>
      <c r="E65" s="131"/>
      <c r="F65" s="131"/>
      <c r="G65" s="131">
        <f>G4+G45+G59+G60+G46++G61+G62+G63+G64</f>
        <v>100</v>
      </c>
      <c r="H65" s="131"/>
      <c r="I65" s="131"/>
      <c r="J65" s="27">
        <f>J6+J10+J15+J19+J23+J28+J37+J41+J55+J45+J47+J51+J59+J60+J61+J62+J63+J64+J32</f>
        <v>0</v>
      </c>
    </row>
    <row r="67" spans="1:10" ht="30" x14ac:dyDescent="0.25">
      <c r="B67" s="9" t="s">
        <v>276</v>
      </c>
    </row>
  </sheetData>
  <mergeCells count="92">
    <mergeCell ref="B28:B31"/>
    <mergeCell ref="C28:C31"/>
    <mergeCell ref="B36:C36"/>
    <mergeCell ref="G28:G31"/>
    <mergeCell ref="A15:A18"/>
    <mergeCell ref="B15:B18"/>
    <mergeCell ref="C15:C18"/>
    <mergeCell ref="A19:A22"/>
    <mergeCell ref="G15:G18"/>
    <mergeCell ref="B27:C27"/>
    <mergeCell ref="G23:G26"/>
    <mergeCell ref="B19:B22"/>
    <mergeCell ref="C19:C22"/>
    <mergeCell ref="G19:G22"/>
    <mergeCell ref="A2:J2"/>
    <mergeCell ref="A41:A44"/>
    <mergeCell ref="B41:B44"/>
    <mergeCell ref="C41:C44"/>
    <mergeCell ref="G41:G44"/>
    <mergeCell ref="A37:A40"/>
    <mergeCell ref="B37:B40"/>
    <mergeCell ref="C37:C40"/>
    <mergeCell ref="G37:G40"/>
    <mergeCell ref="B4:C4"/>
    <mergeCell ref="B5:C5"/>
    <mergeCell ref="F5:F44"/>
    <mergeCell ref="A23:A26"/>
    <mergeCell ref="B23:B26"/>
    <mergeCell ref="C23:C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H6:H9"/>
    <mergeCell ref="A6:A9"/>
    <mergeCell ref="B6:B9"/>
    <mergeCell ref="C6:C9"/>
    <mergeCell ref="B14:C14"/>
    <mergeCell ref="A28:A31"/>
    <mergeCell ref="H37:H40"/>
    <mergeCell ref="I37:I40"/>
    <mergeCell ref="J37:J40"/>
    <mergeCell ref="I15:I18"/>
    <mergeCell ref="J15:J18"/>
    <mergeCell ref="I19:I22"/>
    <mergeCell ref="J19:J22"/>
    <mergeCell ref="I28:I31"/>
    <mergeCell ref="J28:J31"/>
    <mergeCell ref="H28:H31"/>
    <mergeCell ref="H19:H22"/>
    <mergeCell ref="H15:H18"/>
    <mergeCell ref="I23:I26"/>
    <mergeCell ref="J23:J26"/>
    <mergeCell ref="H23:H26"/>
    <mergeCell ref="I32:I35"/>
    <mergeCell ref="H41:H44"/>
    <mergeCell ref="I41:I44"/>
    <mergeCell ref="J41:J44"/>
    <mergeCell ref="I47:I50"/>
    <mergeCell ref="J47:J50"/>
    <mergeCell ref="H47:H50"/>
    <mergeCell ref="J32:J35"/>
    <mergeCell ref="A32:A35"/>
    <mergeCell ref="B32:B35"/>
    <mergeCell ref="C32:C35"/>
    <mergeCell ref="G32:G35"/>
    <mergeCell ref="H32:H35"/>
    <mergeCell ref="A47:A50"/>
    <mergeCell ref="B47:B50"/>
    <mergeCell ref="C47:C50"/>
    <mergeCell ref="H55:H58"/>
    <mergeCell ref="I55:I58"/>
    <mergeCell ref="J55:J58"/>
    <mergeCell ref="A55:A58"/>
    <mergeCell ref="B55:B58"/>
    <mergeCell ref="C55:C58"/>
    <mergeCell ref="F47:F58"/>
    <mergeCell ref="G55:G58"/>
    <mergeCell ref="I51:I54"/>
    <mergeCell ref="J51:J54"/>
    <mergeCell ref="G47:G50"/>
    <mergeCell ref="H51:H54"/>
    <mergeCell ref="A51:A54"/>
    <mergeCell ref="B51:B54"/>
    <mergeCell ref="C51:C54"/>
    <mergeCell ref="G51:G54"/>
  </mergeCells>
  <pageMargins left="0.62992125984251968" right="3.937007874015748E-2" top="0.35433070866141736" bottom="0.55118110236220474" header="0.31496062992125984" footer="0.31496062992125984"/>
  <pageSetup paperSize="9" scale="53" fitToHeight="2" orientation="portrait" r:id="rId1"/>
  <ignoredErrors>
    <ignoredError sqref="A5 A11:A13 A14 A7:A9 A27 A48:A50 A45:A46 A59:A62" numberStoredAsText="1"/>
    <ignoredError sqref="A10 A15:A18 A6 A36" twoDigitTextYear="1" numberStoredAsText="1"/>
    <ignoredError sqref="A19:A23 A28 A37:A40 A41:A44 A32" twoDigitTextYear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EU195"/>
  <sheetViews>
    <sheetView topLeftCell="A3" zoomScale="84" zoomScaleNormal="84" zoomScalePageLayoutView="98" workbookViewId="0">
      <selection activeCell="A65" sqref="A65"/>
    </sheetView>
  </sheetViews>
  <sheetFormatPr defaultRowHeight="15" x14ac:dyDescent="0.25"/>
  <cols>
    <col min="1" max="1" width="7.140625" style="31" customWidth="1"/>
    <col min="2" max="2" width="24.7109375" style="31" customWidth="1"/>
    <col min="3" max="3" width="13.28515625" style="31" customWidth="1"/>
    <col min="4" max="4" width="25.85546875" style="31" customWidth="1"/>
    <col min="5" max="5" width="10" style="31" customWidth="1"/>
    <col min="6" max="6" width="17.7109375" style="31" customWidth="1"/>
    <col min="7" max="7" width="11.140625" style="31" customWidth="1"/>
    <col min="8" max="8" width="37.28515625" style="31" customWidth="1"/>
    <col min="9" max="9" width="7.5703125" style="31" customWidth="1"/>
    <col min="10" max="10" width="29.5703125" style="31" customWidth="1"/>
    <col min="11" max="11" width="13.28515625" style="87" bestFit="1" customWidth="1"/>
    <col min="12" max="16384" width="9.140625" style="87"/>
  </cols>
  <sheetData>
    <row r="1" spans="1:31" ht="74.25" customHeight="1" x14ac:dyDescent="0.25">
      <c r="A1" s="6"/>
      <c r="B1" s="6"/>
      <c r="C1" s="6"/>
      <c r="D1" s="6"/>
      <c r="E1" s="6"/>
      <c r="F1" s="6"/>
      <c r="G1" s="6"/>
      <c r="H1" s="141"/>
      <c r="I1" s="6"/>
      <c r="J1" s="142" t="s">
        <v>469</v>
      </c>
      <c r="K1"/>
      <c r="L1" s="64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1:31" ht="32.25" customHeight="1" x14ac:dyDescent="0.25">
      <c r="A2" s="182" t="s">
        <v>414</v>
      </c>
      <c r="B2" s="182"/>
      <c r="C2" s="182"/>
      <c r="D2" s="182"/>
      <c r="E2" s="182"/>
      <c r="F2" s="182"/>
      <c r="G2" s="182"/>
      <c r="H2" s="182"/>
      <c r="I2" s="182"/>
      <c r="J2" s="182"/>
      <c r="K2" s="4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1:31" ht="45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5</v>
      </c>
      <c r="H3" s="119" t="s">
        <v>39</v>
      </c>
      <c r="I3" s="118" t="s">
        <v>6</v>
      </c>
      <c r="J3" s="118" t="s">
        <v>7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31" ht="30" customHeight="1" x14ac:dyDescent="0.25">
      <c r="A4" s="120">
        <v>1</v>
      </c>
      <c r="B4" s="163" t="s">
        <v>8</v>
      </c>
      <c r="C4" s="164"/>
      <c r="D4" s="118"/>
      <c r="E4" s="118">
        <v>100</v>
      </c>
      <c r="F4" s="10"/>
      <c r="G4" s="118">
        <f>G5+G14+G27+G36</f>
        <v>45</v>
      </c>
      <c r="H4" s="12"/>
      <c r="I4" s="123"/>
      <c r="J4" s="123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31" x14ac:dyDescent="0.25">
      <c r="A5" s="114" t="s">
        <v>18</v>
      </c>
      <c r="B5" s="165" t="s">
        <v>123</v>
      </c>
      <c r="C5" s="166"/>
      <c r="D5" s="118"/>
      <c r="E5" s="118"/>
      <c r="F5" s="152" t="s">
        <v>17</v>
      </c>
      <c r="G5" s="111">
        <f>G6+G10</f>
        <v>10</v>
      </c>
      <c r="H5" s="12"/>
      <c r="I5" s="123"/>
      <c r="J5" s="123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15" customHeight="1" x14ac:dyDescent="0.25">
      <c r="A6" s="155" t="s">
        <v>58</v>
      </c>
      <c r="B6" s="161" t="s">
        <v>106</v>
      </c>
      <c r="C6" s="161" t="s">
        <v>9</v>
      </c>
      <c r="D6" s="119" t="s">
        <v>31</v>
      </c>
      <c r="E6" s="119" t="s">
        <v>124</v>
      </c>
      <c r="F6" s="153"/>
      <c r="G6" s="161">
        <v>5</v>
      </c>
      <c r="H6" s="152" t="s">
        <v>357</v>
      </c>
      <c r="I6" s="171"/>
      <c r="J6" s="189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43.5" customHeight="1" x14ac:dyDescent="0.25">
      <c r="A7" s="156"/>
      <c r="B7" s="161"/>
      <c r="C7" s="161"/>
      <c r="D7" s="119" t="s">
        <v>32</v>
      </c>
      <c r="E7" s="119" t="s">
        <v>36</v>
      </c>
      <c r="F7" s="153"/>
      <c r="G7" s="161"/>
      <c r="H7" s="153"/>
      <c r="I7" s="172"/>
      <c r="J7" s="190"/>
      <c r="K7"/>
      <c r="L7"/>
      <c r="M7" t="s">
        <v>221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35.25" customHeight="1" x14ac:dyDescent="0.25">
      <c r="A8" s="156"/>
      <c r="B8" s="161"/>
      <c r="C8" s="161"/>
      <c r="D8" s="119" t="s">
        <v>33</v>
      </c>
      <c r="E8" s="119" t="s">
        <v>125</v>
      </c>
      <c r="F8" s="153"/>
      <c r="G8" s="161"/>
      <c r="H8" s="153"/>
      <c r="I8" s="172"/>
      <c r="J8" s="190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30" customHeight="1" x14ac:dyDescent="0.25">
      <c r="A9" s="157"/>
      <c r="B9" s="161"/>
      <c r="C9" s="161"/>
      <c r="D9" s="119" t="s">
        <v>34</v>
      </c>
      <c r="E9" s="119" t="s">
        <v>38</v>
      </c>
      <c r="F9" s="153"/>
      <c r="G9" s="161"/>
      <c r="H9" s="154"/>
      <c r="I9" s="173"/>
      <c r="J9" s="191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25.5" customHeight="1" x14ac:dyDescent="0.25">
      <c r="A10" s="155" t="s">
        <v>59</v>
      </c>
      <c r="B10" s="161" t="s">
        <v>105</v>
      </c>
      <c r="C10" s="161" t="s">
        <v>9</v>
      </c>
      <c r="D10" s="119" t="s">
        <v>31</v>
      </c>
      <c r="E10" s="119" t="s">
        <v>124</v>
      </c>
      <c r="F10" s="153"/>
      <c r="G10" s="161">
        <v>5</v>
      </c>
      <c r="H10" s="167" t="s">
        <v>279</v>
      </c>
      <c r="I10" s="171"/>
      <c r="J10" s="189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35.25" customHeight="1" x14ac:dyDescent="0.25">
      <c r="A11" s="156"/>
      <c r="B11" s="161"/>
      <c r="C11" s="161"/>
      <c r="D11" s="119" t="s">
        <v>32</v>
      </c>
      <c r="E11" s="119" t="s">
        <v>36</v>
      </c>
      <c r="F11" s="153"/>
      <c r="G11" s="161"/>
      <c r="H11" s="167"/>
      <c r="I11" s="172"/>
      <c r="J11" s="190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30" customHeight="1" x14ac:dyDescent="0.25">
      <c r="A12" s="156"/>
      <c r="B12" s="161"/>
      <c r="C12" s="161"/>
      <c r="D12" s="119" t="s">
        <v>33</v>
      </c>
      <c r="E12" s="119" t="s">
        <v>125</v>
      </c>
      <c r="F12" s="153"/>
      <c r="G12" s="161"/>
      <c r="H12" s="167"/>
      <c r="I12" s="172"/>
      <c r="J12" s="190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27" customHeight="1" x14ac:dyDescent="0.25">
      <c r="A13" s="157"/>
      <c r="B13" s="161"/>
      <c r="C13" s="161"/>
      <c r="D13" s="119" t="s">
        <v>34</v>
      </c>
      <c r="E13" s="119" t="s">
        <v>38</v>
      </c>
      <c r="F13" s="153"/>
      <c r="G13" s="161"/>
      <c r="H13" s="167"/>
      <c r="I13" s="173"/>
      <c r="J13" s="191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x14ac:dyDescent="0.25">
      <c r="A14" s="114" t="s">
        <v>19</v>
      </c>
      <c r="B14" s="168" t="s">
        <v>108</v>
      </c>
      <c r="C14" s="169"/>
      <c r="D14" s="119"/>
      <c r="E14" s="119"/>
      <c r="F14" s="153"/>
      <c r="G14" s="118">
        <f>G15+G19+G23</f>
        <v>15</v>
      </c>
      <c r="H14" s="12"/>
      <c r="I14" s="23"/>
      <c r="J14" s="23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30.75" customHeight="1" x14ac:dyDescent="0.25">
      <c r="A15" s="155" t="s">
        <v>40</v>
      </c>
      <c r="B15" s="152" t="s">
        <v>107</v>
      </c>
      <c r="C15" s="152" t="s">
        <v>9</v>
      </c>
      <c r="D15" s="119" t="s">
        <v>31</v>
      </c>
      <c r="E15" s="119" t="s">
        <v>124</v>
      </c>
      <c r="F15" s="153"/>
      <c r="G15" s="152">
        <v>5</v>
      </c>
      <c r="H15" s="152" t="s">
        <v>367</v>
      </c>
      <c r="I15" s="171"/>
      <c r="J15" s="189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37.5" customHeight="1" x14ac:dyDescent="0.25">
      <c r="A16" s="156"/>
      <c r="B16" s="153"/>
      <c r="C16" s="153"/>
      <c r="D16" s="119" t="s">
        <v>32</v>
      </c>
      <c r="E16" s="119" t="s">
        <v>36</v>
      </c>
      <c r="F16" s="153"/>
      <c r="G16" s="153"/>
      <c r="H16" s="153"/>
      <c r="I16" s="172"/>
      <c r="J16" s="190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24.75" customHeight="1" x14ac:dyDescent="0.25">
      <c r="A17" s="156"/>
      <c r="B17" s="153"/>
      <c r="C17" s="153"/>
      <c r="D17" s="119" t="s">
        <v>33</v>
      </c>
      <c r="E17" s="119" t="s">
        <v>125</v>
      </c>
      <c r="F17" s="153"/>
      <c r="G17" s="153"/>
      <c r="H17" s="153"/>
      <c r="I17" s="172"/>
      <c r="J17" s="190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33.75" customHeight="1" x14ac:dyDescent="0.25">
      <c r="A18" s="157"/>
      <c r="B18" s="154"/>
      <c r="C18" s="154"/>
      <c r="D18" s="119" t="s">
        <v>34</v>
      </c>
      <c r="E18" s="119" t="s">
        <v>91</v>
      </c>
      <c r="F18" s="153"/>
      <c r="G18" s="154"/>
      <c r="H18" s="154"/>
      <c r="I18" s="173"/>
      <c r="J18" s="191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33" customHeight="1" x14ac:dyDescent="0.25">
      <c r="A19" s="155" t="s">
        <v>41</v>
      </c>
      <c r="B19" s="152" t="s">
        <v>15</v>
      </c>
      <c r="C19" s="152" t="s">
        <v>9</v>
      </c>
      <c r="D19" s="119" t="s">
        <v>31</v>
      </c>
      <c r="E19" s="119" t="s">
        <v>116</v>
      </c>
      <c r="F19" s="153"/>
      <c r="G19" s="152">
        <v>5</v>
      </c>
      <c r="H19" s="161" t="s">
        <v>199</v>
      </c>
      <c r="I19" s="171"/>
      <c r="J19" s="18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45.75" customHeight="1" x14ac:dyDescent="0.25">
      <c r="A20" s="156"/>
      <c r="B20" s="153"/>
      <c r="C20" s="153"/>
      <c r="D20" s="119" t="s">
        <v>32</v>
      </c>
      <c r="E20" s="119" t="s">
        <v>126</v>
      </c>
      <c r="F20" s="153"/>
      <c r="G20" s="153"/>
      <c r="H20" s="161"/>
      <c r="I20" s="172"/>
      <c r="J20" s="19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30" customHeight="1" x14ac:dyDescent="0.25">
      <c r="A21" s="156"/>
      <c r="B21" s="153"/>
      <c r="C21" s="153"/>
      <c r="D21" s="119" t="s">
        <v>33</v>
      </c>
      <c r="E21" s="119" t="s">
        <v>127</v>
      </c>
      <c r="F21" s="153"/>
      <c r="G21" s="153"/>
      <c r="H21" s="161"/>
      <c r="I21" s="172"/>
      <c r="J21" s="190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43.5" customHeight="1" x14ac:dyDescent="0.25">
      <c r="A22" s="157"/>
      <c r="B22" s="154"/>
      <c r="C22" s="154"/>
      <c r="D22" s="119" t="s">
        <v>34</v>
      </c>
      <c r="E22" s="119" t="s">
        <v>91</v>
      </c>
      <c r="F22" s="153"/>
      <c r="G22" s="154"/>
      <c r="H22" s="161"/>
      <c r="I22" s="173"/>
      <c r="J22" s="191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x14ac:dyDescent="0.25">
      <c r="A23" s="155" t="s">
        <v>42</v>
      </c>
      <c r="B23" s="152" t="s">
        <v>16</v>
      </c>
      <c r="C23" s="152" t="s">
        <v>9</v>
      </c>
      <c r="D23" s="119" t="s">
        <v>31</v>
      </c>
      <c r="E23" s="119" t="s">
        <v>116</v>
      </c>
      <c r="F23" s="153"/>
      <c r="G23" s="161">
        <v>5</v>
      </c>
      <c r="H23" s="161" t="s">
        <v>200</v>
      </c>
      <c r="I23" s="171"/>
      <c r="J23" s="189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x14ac:dyDescent="0.25">
      <c r="A24" s="156"/>
      <c r="B24" s="153"/>
      <c r="C24" s="153"/>
      <c r="D24" s="119" t="s">
        <v>32</v>
      </c>
      <c r="E24" s="119" t="s">
        <v>126</v>
      </c>
      <c r="F24" s="153"/>
      <c r="G24" s="161"/>
      <c r="H24" s="161"/>
      <c r="I24" s="172"/>
      <c r="J24" s="190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x14ac:dyDescent="0.25">
      <c r="A25" s="156"/>
      <c r="B25" s="153"/>
      <c r="C25" s="153"/>
      <c r="D25" s="119" t="s">
        <v>33</v>
      </c>
      <c r="E25" s="119" t="s">
        <v>127</v>
      </c>
      <c r="F25" s="153"/>
      <c r="G25" s="161"/>
      <c r="H25" s="161"/>
      <c r="I25" s="172"/>
      <c r="J25" s="190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99.75" customHeight="1" x14ac:dyDescent="0.25">
      <c r="A26" s="157"/>
      <c r="B26" s="154"/>
      <c r="C26" s="154"/>
      <c r="D26" s="119" t="s">
        <v>34</v>
      </c>
      <c r="E26" s="119" t="s">
        <v>91</v>
      </c>
      <c r="F26" s="153"/>
      <c r="G26" s="161"/>
      <c r="H26" s="161"/>
      <c r="I26" s="173"/>
      <c r="J26" s="191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x14ac:dyDescent="0.25">
      <c r="A27" s="115" t="s">
        <v>20</v>
      </c>
      <c r="B27" s="165" t="s">
        <v>131</v>
      </c>
      <c r="C27" s="166"/>
      <c r="D27" s="119"/>
      <c r="E27" s="119"/>
      <c r="F27" s="153"/>
      <c r="G27" s="118">
        <f>G28+G32</f>
        <v>10</v>
      </c>
      <c r="H27" s="12"/>
      <c r="I27" s="23"/>
      <c r="J27" s="23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30" customHeight="1" x14ac:dyDescent="0.25">
      <c r="A28" s="155" t="s">
        <v>110</v>
      </c>
      <c r="B28" s="152" t="s">
        <v>109</v>
      </c>
      <c r="C28" s="152" t="s">
        <v>9</v>
      </c>
      <c r="D28" s="119" t="s">
        <v>31</v>
      </c>
      <c r="E28" s="119" t="s">
        <v>124</v>
      </c>
      <c r="F28" s="153"/>
      <c r="G28" s="161">
        <v>5</v>
      </c>
      <c r="H28" s="161" t="s">
        <v>388</v>
      </c>
      <c r="I28" s="171"/>
      <c r="J28" s="189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39" customHeight="1" x14ac:dyDescent="0.25">
      <c r="A29" s="156"/>
      <c r="B29" s="153"/>
      <c r="C29" s="153"/>
      <c r="D29" s="119" t="s">
        <v>32</v>
      </c>
      <c r="E29" s="119" t="s">
        <v>36</v>
      </c>
      <c r="F29" s="153"/>
      <c r="G29" s="161"/>
      <c r="H29" s="161"/>
      <c r="I29" s="172"/>
      <c r="J29" s="190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22.5" customHeight="1" x14ac:dyDescent="0.25">
      <c r="A30" s="156"/>
      <c r="B30" s="153"/>
      <c r="C30" s="153"/>
      <c r="D30" s="119" t="s">
        <v>33</v>
      </c>
      <c r="E30" s="119" t="s">
        <v>125</v>
      </c>
      <c r="F30" s="153"/>
      <c r="G30" s="161"/>
      <c r="H30" s="161"/>
      <c r="I30" s="172"/>
      <c r="J30" s="19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25.5" customHeight="1" x14ac:dyDescent="0.25">
      <c r="A31" s="157"/>
      <c r="B31" s="154"/>
      <c r="C31" s="154"/>
      <c r="D31" s="119" t="s">
        <v>34</v>
      </c>
      <c r="E31" s="119" t="s">
        <v>38</v>
      </c>
      <c r="F31" s="153"/>
      <c r="G31" s="161"/>
      <c r="H31" s="161"/>
      <c r="I31" s="173"/>
      <c r="J31" s="19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25.5" customHeight="1" x14ac:dyDescent="0.25">
      <c r="A32" s="155" t="s">
        <v>111</v>
      </c>
      <c r="B32" s="152" t="s">
        <v>103</v>
      </c>
      <c r="C32" s="152" t="s">
        <v>9</v>
      </c>
      <c r="D32" s="119" t="s">
        <v>31</v>
      </c>
      <c r="E32" s="119" t="s">
        <v>116</v>
      </c>
      <c r="F32" s="153"/>
      <c r="G32" s="152">
        <v>5</v>
      </c>
      <c r="H32" s="152" t="s">
        <v>201</v>
      </c>
      <c r="I32" s="171"/>
      <c r="J32" s="189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8" customHeight="1" x14ac:dyDescent="0.25">
      <c r="A33" s="156"/>
      <c r="B33" s="153"/>
      <c r="C33" s="153"/>
      <c r="D33" s="119" t="s">
        <v>32</v>
      </c>
      <c r="E33" s="119" t="s">
        <v>126</v>
      </c>
      <c r="F33" s="153"/>
      <c r="G33" s="153"/>
      <c r="H33" s="153"/>
      <c r="I33" s="172"/>
      <c r="J33" s="190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25.5" customHeight="1" x14ac:dyDescent="0.25">
      <c r="A34" s="156"/>
      <c r="B34" s="153"/>
      <c r="C34" s="153"/>
      <c r="D34" s="119" t="s">
        <v>33</v>
      </c>
      <c r="E34" s="119" t="s">
        <v>127</v>
      </c>
      <c r="F34" s="153"/>
      <c r="G34" s="153"/>
      <c r="H34" s="153"/>
      <c r="I34" s="172"/>
      <c r="J34" s="190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ht="84" customHeight="1" x14ac:dyDescent="0.25">
      <c r="A35" s="157"/>
      <c r="B35" s="154"/>
      <c r="C35" s="154"/>
      <c r="D35" s="119" t="s">
        <v>34</v>
      </c>
      <c r="E35" s="119" t="s">
        <v>91</v>
      </c>
      <c r="F35" s="153"/>
      <c r="G35" s="154"/>
      <c r="H35" s="154"/>
      <c r="I35" s="173"/>
      <c r="J35" s="191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1:31" ht="32.25" customHeight="1" x14ac:dyDescent="0.25">
      <c r="A36" s="120" t="s">
        <v>21</v>
      </c>
      <c r="B36" s="165" t="s">
        <v>112</v>
      </c>
      <c r="C36" s="166"/>
      <c r="D36" s="119"/>
      <c r="E36" s="119"/>
      <c r="F36" s="153"/>
      <c r="G36" s="118">
        <f>G37+G41</f>
        <v>10</v>
      </c>
      <c r="H36" s="12"/>
      <c r="I36" s="23"/>
      <c r="J36" s="23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 ht="26.25" customHeight="1" x14ac:dyDescent="0.25">
      <c r="A37" s="170" t="s">
        <v>113</v>
      </c>
      <c r="B37" s="161" t="s">
        <v>115</v>
      </c>
      <c r="C37" s="161" t="s">
        <v>9</v>
      </c>
      <c r="D37" s="119" t="s">
        <v>31</v>
      </c>
      <c r="E37" s="119" t="s">
        <v>124</v>
      </c>
      <c r="F37" s="153"/>
      <c r="G37" s="161">
        <v>5</v>
      </c>
      <c r="H37" s="161" t="s">
        <v>265</v>
      </c>
      <c r="I37" s="171"/>
      <c r="J37" s="189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1" ht="27.75" customHeight="1" x14ac:dyDescent="0.25">
      <c r="A38" s="170"/>
      <c r="B38" s="161"/>
      <c r="C38" s="161"/>
      <c r="D38" s="119" t="s">
        <v>32</v>
      </c>
      <c r="E38" s="119" t="s">
        <v>36</v>
      </c>
      <c r="F38" s="153"/>
      <c r="G38" s="161"/>
      <c r="H38" s="161"/>
      <c r="I38" s="172"/>
      <c r="J38" s="190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 ht="22.5" customHeight="1" x14ac:dyDescent="0.25">
      <c r="A39" s="170"/>
      <c r="B39" s="161"/>
      <c r="C39" s="161"/>
      <c r="D39" s="119" t="s">
        <v>33</v>
      </c>
      <c r="E39" s="119" t="s">
        <v>125</v>
      </c>
      <c r="F39" s="153"/>
      <c r="G39" s="161"/>
      <c r="H39" s="161"/>
      <c r="I39" s="172"/>
      <c r="J39" s="190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1:31" ht="25.5" customHeight="1" x14ac:dyDescent="0.25">
      <c r="A40" s="170"/>
      <c r="B40" s="161"/>
      <c r="C40" s="161"/>
      <c r="D40" s="119" t="s">
        <v>34</v>
      </c>
      <c r="E40" s="119" t="s">
        <v>38</v>
      </c>
      <c r="F40" s="153"/>
      <c r="G40" s="161"/>
      <c r="H40" s="161"/>
      <c r="I40" s="173"/>
      <c r="J40" s="191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1:31" ht="31.5" customHeight="1" x14ac:dyDescent="0.25">
      <c r="A41" s="155" t="s">
        <v>114</v>
      </c>
      <c r="B41" s="161" t="s">
        <v>104</v>
      </c>
      <c r="C41" s="161" t="s">
        <v>9</v>
      </c>
      <c r="D41" s="119" t="s">
        <v>31</v>
      </c>
      <c r="E41" s="119" t="s">
        <v>124</v>
      </c>
      <c r="F41" s="153"/>
      <c r="G41" s="161">
        <v>5</v>
      </c>
      <c r="H41" s="161" t="s">
        <v>265</v>
      </c>
      <c r="I41" s="171"/>
      <c r="J41" s="189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1:31" ht="31.5" customHeight="1" x14ac:dyDescent="0.25">
      <c r="A42" s="156"/>
      <c r="B42" s="161"/>
      <c r="C42" s="161"/>
      <c r="D42" s="119" t="s">
        <v>32</v>
      </c>
      <c r="E42" s="119" t="s">
        <v>36</v>
      </c>
      <c r="F42" s="153"/>
      <c r="G42" s="161"/>
      <c r="H42" s="161"/>
      <c r="I42" s="172"/>
      <c r="J42" s="190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  <row r="43" spans="1:31" ht="18.75" customHeight="1" x14ac:dyDescent="0.25">
      <c r="A43" s="156"/>
      <c r="B43" s="161"/>
      <c r="C43" s="161"/>
      <c r="D43" s="119" t="s">
        <v>33</v>
      </c>
      <c r="E43" s="119" t="s">
        <v>125</v>
      </c>
      <c r="F43" s="153"/>
      <c r="G43" s="161"/>
      <c r="H43" s="161"/>
      <c r="I43" s="172"/>
      <c r="J43" s="190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ht="19.5" customHeight="1" x14ac:dyDescent="0.25">
      <c r="A44" s="157"/>
      <c r="B44" s="161"/>
      <c r="C44" s="161"/>
      <c r="D44" s="119" t="s">
        <v>34</v>
      </c>
      <c r="E44" s="119" t="s">
        <v>38</v>
      </c>
      <c r="F44" s="154"/>
      <c r="G44" s="161"/>
      <c r="H44" s="161"/>
      <c r="I44" s="173"/>
      <c r="J44" s="191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</row>
    <row r="45" spans="1:31" ht="105" x14ac:dyDescent="0.25">
      <c r="A45" s="120" t="s">
        <v>22</v>
      </c>
      <c r="B45" s="118" t="s">
        <v>11</v>
      </c>
      <c r="C45" s="118" t="s">
        <v>128</v>
      </c>
      <c r="D45" s="118" t="s">
        <v>84</v>
      </c>
      <c r="E45" s="118" t="s">
        <v>197</v>
      </c>
      <c r="F45" s="118" t="s">
        <v>10</v>
      </c>
      <c r="G45" s="118">
        <v>5</v>
      </c>
      <c r="H45" s="118" t="s">
        <v>282</v>
      </c>
      <c r="I45" s="123"/>
      <c r="J45" s="2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</row>
    <row r="46" spans="1:31" ht="83.25" customHeight="1" x14ac:dyDescent="0.25">
      <c r="A46" s="114" t="s">
        <v>23</v>
      </c>
      <c r="B46" s="111" t="s">
        <v>301</v>
      </c>
      <c r="C46" s="111" t="s">
        <v>12</v>
      </c>
      <c r="D46" s="119" t="s">
        <v>117</v>
      </c>
      <c r="E46" s="119"/>
      <c r="F46" s="10"/>
      <c r="G46" s="111">
        <f>G47+G51+G55</f>
        <v>15</v>
      </c>
      <c r="H46" s="21"/>
      <c r="I46" s="23"/>
      <c r="J46" s="23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</row>
    <row r="47" spans="1:31" ht="15" customHeight="1" x14ac:dyDescent="0.25">
      <c r="A47" s="155" t="s">
        <v>204</v>
      </c>
      <c r="B47" s="152" t="s">
        <v>304</v>
      </c>
      <c r="C47" s="152" t="s">
        <v>12</v>
      </c>
      <c r="D47" s="119" t="s">
        <v>31</v>
      </c>
      <c r="E47" s="119" t="s">
        <v>119</v>
      </c>
      <c r="F47" s="152" t="s">
        <v>13</v>
      </c>
      <c r="G47" s="152">
        <v>5</v>
      </c>
      <c r="H47" s="161" t="s">
        <v>303</v>
      </c>
      <c r="I47" s="171"/>
      <c r="J47" s="189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</row>
    <row r="48" spans="1:31" ht="30" customHeight="1" x14ac:dyDescent="0.25">
      <c r="A48" s="156"/>
      <c r="B48" s="153"/>
      <c r="C48" s="153"/>
      <c r="D48" s="119" t="s">
        <v>32</v>
      </c>
      <c r="E48" s="119" t="s">
        <v>120</v>
      </c>
      <c r="F48" s="153"/>
      <c r="G48" s="153"/>
      <c r="H48" s="161"/>
      <c r="I48" s="172"/>
      <c r="J48" s="190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</row>
    <row r="49" spans="1:38" ht="60" customHeight="1" x14ac:dyDescent="0.25">
      <c r="A49" s="156"/>
      <c r="B49" s="153"/>
      <c r="C49" s="153"/>
      <c r="D49" s="119" t="s">
        <v>33</v>
      </c>
      <c r="E49" s="119" t="s">
        <v>121</v>
      </c>
      <c r="F49" s="153"/>
      <c r="G49" s="153"/>
      <c r="H49" s="161"/>
      <c r="I49" s="172"/>
      <c r="J49" s="190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1:38" ht="75" customHeight="1" x14ac:dyDescent="0.25">
      <c r="A50" s="157"/>
      <c r="B50" s="154"/>
      <c r="C50" s="154"/>
      <c r="D50" s="119" t="s">
        <v>34</v>
      </c>
      <c r="E50" s="119" t="s">
        <v>122</v>
      </c>
      <c r="F50" s="153"/>
      <c r="G50" s="154"/>
      <c r="H50" s="161"/>
      <c r="I50" s="173"/>
      <c r="J50" s="191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</row>
    <row r="51" spans="1:38" ht="15" customHeight="1" x14ac:dyDescent="0.25">
      <c r="A51" s="155" t="s">
        <v>205</v>
      </c>
      <c r="B51" s="152" t="s">
        <v>361</v>
      </c>
      <c r="C51" s="152" t="s">
        <v>12</v>
      </c>
      <c r="D51" s="119" t="s">
        <v>31</v>
      </c>
      <c r="E51" s="119" t="s">
        <v>119</v>
      </c>
      <c r="F51" s="153"/>
      <c r="G51" s="152">
        <v>5</v>
      </c>
      <c r="H51" s="161" t="s">
        <v>257</v>
      </c>
      <c r="I51" s="171"/>
      <c r="J51" s="189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38" ht="43.5" customHeight="1" x14ac:dyDescent="0.25">
      <c r="A52" s="156"/>
      <c r="B52" s="153"/>
      <c r="C52" s="153"/>
      <c r="D52" s="119" t="s">
        <v>32</v>
      </c>
      <c r="E52" s="119" t="s">
        <v>120</v>
      </c>
      <c r="F52" s="153"/>
      <c r="G52" s="153"/>
      <c r="H52" s="161"/>
      <c r="I52" s="172"/>
      <c r="J52" s="190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</row>
    <row r="53" spans="1:38" ht="37.5" customHeight="1" x14ac:dyDescent="0.25">
      <c r="A53" s="156"/>
      <c r="B53" s="153"/>
      <c r="C53" s="153"/>
      <c r="D53" s="119" t="s">
        <v>33</v>
      </c>
      <c r="E53" s="119" t="s">
        <v>121</v>
      </c>
      <c r="F53" s="153"/>
      <c r="G53" s="153"/>
      <c r="H53" s="161"/>
      <c r="I53" s="172"/>
      <c r="J53" s="190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</row>
    <row r="54" spans="1:38" ht="63.75" customHeight="1" x14ac:dyDescent="0.25">
      <c r="A54" s="157"/>
      <c r="B54" s="154"/>
      <c r="C54" s="154"/>
      <c r="D54" s="119" t="s">
        <v>34</v>
      </c>
      <c r="E54" s="119" t="s">
        <v>122</v>
      </c>
      <c r="F54" s="153"/>
      <c r="G54" s="154"/>
      <c r="H54" s="161"/>
      <c r="I54" s="173"/>
      <c r="J54" s="191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</row>
    <row r="55" spans="1:38" ht="51.75" customHeight="1" x14ac:dyDescent="0.25">
      <c r="A55" s="155" t="s">
        <v>333</v>
      </c>
      <c r="B55" s="152" t="s">
        <v>330</v>
      </c>
      <c r="C55" s="152" t="s">
        <v>12</v>
      </c>
      <c r="D55" s="119" t="s">
        <v>31</v>
      </c>
      <c r="E55" s="119" t="s">
        <v>119</v>
      </c>
      <c r="F55" s="153"/>
      <c r="G55" s="152">
        <v>5</v>
      </c>
      <c r="H55" s="152" t="s">
        <v>365</v>
      </c>
      <c r="I55" s="171"/>
      <c r="J55" s="189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1:38" ht="39.75" customHeight="1" x14ac:dyDescent="0.25">
      <c r="A56" s="156"/>
      <c r="B56" s="153"/>
      <c r="C56" s="153"/>
      <c r="D56" s="119" t="s">
        <v>32</v>
      </c>
      <c r="E56" s="119" t="s">
        <v>120</v>
      </c>
      <c r="F56" s="153"/>
      <c r="G56" s="153"/>
      <c r="H56" s="153"/>
      <c r="I56" s="172"/>
      <c r="J56" s="190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</row>
    <row r="57" spans="1:38" ht="48.75" customHeight="1" x14ac:dyDescent="0.25">
      <c r="A57" s="156"/>
      <c r="B57" s="153"/>
      <c r="C57" s="153"/>
      <c r="D57" s="119" t="s">
        <v>33</v>
      </c>
      <c r="E57" s="119" t="s">
        <v>121</v>
      </c>
      <c r="F57" s="153"/>
      <c r="G57" s="153"/>
      <c r="H57" s="153"/>
      <c r="I57" s="172"/>
      <c r="J57" s="190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30.75" customHeight="1" x14ac:dyDescent="0.25">
      <c r="A58" s="157"/>
      <c r="B58" s="154"/>
      <c r="C58" s="154"/>
      <c r="D58" s="119" t="s">
        <v>34</v>
      </c>
      <c r="E58" s="119" t="s">
        <v>122</v>
      </c>
      <c r="F58" s="154"/>
      <c r="G58" s="154"/>
      <c r="H58" s="154"/>
      <c r="I58" s="173"/>
      <c r="J58" s="191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:38" ht="132" customHeight="1" x14ac:dyDescent="0.25">
      <c r="A59" s="120" t="s">
        <v>24</v>
      </c>
      <c r="B59" s="118" t="s">
        <v>270</v>
      </c>
      <c r="C59" s="118" t="s">
        <v>9</v>
      </c>
      <c r="D59" s="118" t="s">
        <v>56</v>
      </c>
      <c r="E59" s="118" t="s">
        <v>269</v>
      </c>
      <c r="F59" s="118" t="s">
        <v>13</v>
      </c>
      <c r="G59" s="118">
        <v>10</v>
      </c>
      <c r="H59" s="118" t="s">
        <v>271</v>
      </c>
      <c r="I59" s="123"/>
      <c r="J59" s="25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:38" ht="132" customHeight="1" x14ac:dyDescent="0.25">
      <c r="A60" s="120" t="s">
        <v>27</v>
      </c>
      <c r="B60" s="118" t="s">
        <v>129</v>
      </c>
      <c r="C60" s="118" t="s">
        <v>9</v>
      </c>
      <c r="D60" s="118" t="s">
        <v>56</v>
      </c>
      <c r="E60" s="118">
        <v>20</v>
      </c>
      <c r="F60" s="118" t="s">
        <v>13</v>
      </c>
      <c r="G60" s="118">
        <v>10</v>
      </c>
      <c r="H60" s="111" t="s">
        <v>130</v>
      </c>
      <c r="I60" s="123"/>
      <c r="J60" s="25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  <row r="61" spans="1:38" ht="210" x14ac:dyDescent="0.25">
      <c r="A61" s="120" t="s">
        <v>28</v>
      </c>
      <c r="B61" s="118" t="s">
        <v>272</v>
      </c>
      <c r="C61" s="118" t="s">
        <v>92</v>
      </c>
      <c r="D61" s="118" t="s">
        <v>273</v>
      </c>
      <c r="E61" s="118" t="s">
        <v>290</v>
      </c>
      <c r="F61" s="118" t="s">
        <v>274</v>
      </c>
      <c r="G61" s="118">
        <v>3</v>
      </c>
      <c r="H61" s="118" t="s">
        <v>275</v>
      </c>
      <c r="I61" s="25"/>
      <c r="J61" s="25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</row>
    <row r="62" spans="1:38" ht="135" x14ac:dyDescent="0.25">
      <c r="A62" s="120" t="s">
        <v>57</v>
      </c>
      <c r="B62" s="118" t="s">
        <v>277</v>
      </c>
      <c r="C62" s="118" t="s">
        <v>12</v>
      </c>
      <c r="D62" s="118" t="s">
        <v>273</v>
      </c>
      <c r="E62" s="16">
        <v>1</v>
      </c>
      <c r="F62" s="118" t="s">
        <v>13</v>
      </c>
      <c r="G62" s="118">
        <v>2</v>
      </c>
      <c r="H62" s="113" t="s">
        <v>278</v>
      </c>
      <c r="I62" s="25"/>
      <c r="J62" s="25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</row>
    <row r="63" spans="1:38" ht="75" x14ac:dyDescent="0.25">
      <c r="A63" s="120">
        <v>8</v>
      </c>
      <c r="B63" s="118" t="s">
        <v>331</v>
      </c>
      <c r="C63" s="118" t="s">
        <v>334</v>
      </c>
      <c r="D63" s="118" t="s">
        <v>56</v>
      </c>
      <c r="E63" s="16">
        <v>1</v>
      </c>
      <c r="F63" s="118" t="s">
        <v>13</v>
      </c>
      <c r="G63" s="118">
        <v>5</v>
      </c>
      <c r="H63" s="113" t="s">
        <v>278</v>
      </c>
      <c r="I63" s="25"/>
      <c r="J63" s="25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</row>
    <row r="64" spans="1:38" ht="126" customHeight="1" x14ac:dyDescent="0.25">
      <c r="A64" s="120">
        <v>9</v>
      </c>
      <c r="B64" s="118" t="s">
        <v>332</v>
      </c>
      <c r="C64" s="118" t="s">
        <v>335</v>
      </c>
      <c r="D64" s="118" t="s">
        <v>56</v>
      </c>
      <c r="E64" s="16" t="s">
        <v>336</v>
      </c>
      <c r="F64" s="118" t="s">
        <v>337</v>
      </c>
      <c r="G64" s="118">
        <v>5</v>
      </c>
      <c r="H64" s="113" t="s">
        <v>370</v>
      </c>
      <c r="I64" s="25"/>
      <c r="J64" s="25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1:151" x14ac:dyDescent="0.25">
      <c r="A65" s="11"/>
      <c r="B65" s="17" t="s">
        <v>14</v>
      </c>
      <c r="C65" s="131"/>
      <c r="D65" s="131"/>
      <c r="E65" s="131"/>
      <c r="F65" s="131"/>
      <c r="G65" s="131">
        <f>G4+G45+G46+G59+G60+G61+G62+G63+G64</f>
        <v>100</v>
      </c>
      <c r="H65" s="131"/>
      <c r="I65" s="27"/>
      <c r="J65" s="27">
        <f>J6+J10+J15+J19+J23+J28+J37+J45+J47+J51+J59+J60+J61+J62+J32+J41+J55+J63+J64</f>
        <v>0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</row>
    <row r="66" spans="1:15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EU66" s="107"/>
    </row>
    <row r="67" spans="1:15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</row>
    <row r="68" spans="1:15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</row>
    <row r="69" spans="1:15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</row>
    <row r="70" spans="1:15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1:15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</row>
    <row r="72" spans="1:15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</row>
    <row r="73" spans="1:15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</row>
    <row r="74" spans="1:15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</row>
    <row r="75" spans="1:15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</row>
    <row r="76" spans="1:15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</row>
    <row r="77" spans="1:15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</row>
    <row r="78" spans="1:15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</row>
    <row r="79" spans="1:15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</row>
    <row r="80" spans="1:15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</row>
    <row r="81" spans="1:38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</row>
    <row r="82" spans="1:38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</row>
    <row r="83" spans="1:38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</row>
    <row r="84" spans="1:38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</row>
    <row r="85" spans="1:38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1:38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</row>
    <row r="87" spans="1:38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</row>
    <row r="88" spans="1:38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spans="1:38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</row>
    <row r="90" spans="1:38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</row>
    <row r="91" spans="1:38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1:38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</row>
    <row r="93" spans="1:38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</row>
    <row r="94" spans="1:38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1:38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</row>
    <row r="96" spans="1:38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</row>
    <row r="97" spans="1:38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1:38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</row>
    <row r="99" spans="1:38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</row>
    <row r="100" spans="1:38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1:38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</row>
    <row r="102" spans="1:38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</row>
    <row r="103" spans="1:38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1:38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</row>
    <row r="105" spans="1:38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</row>
    <row r="106" spans="1:38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</row>
    <row r="107" spans="1:38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</row>
    <row r="108" spans="1:38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</row>
    <row r="109" spans="1:38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</row>
    <row r="110" spans="1:38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</row>
    <row r="111" spans="1:38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</row>
    <row r="112" spans="1:38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</row>
    <row r="113" spans="1:38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</row>
    <row r="114" spans="1:38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</row>
    <row r="115" spans="1:38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</row>
    <row r="116" spans="1:38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</row>
    <row r="117" spans="1:38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</row>
    <row r="118" spans="1:38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</row>
    <row r="119" spans="1:38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</row>
    <row r="120" spans="1:38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</row>
    <row r="121" spans="1:38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</row>
    <row r="122" spans="1:38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</row>
    <row r="123" spans="1:38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</row>
    <row r="124" spans="1:38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</row>
    <row r="125" spans="1:38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</row>
    <row r="126" spans="1:38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</row>
    <row r="127" spans="1:38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</row>
    <row r="128" spans="1:38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</row>
    <row r="129" spans="1:38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</row>
    <row r="130" spans="1:38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</row>
    <row r="131" spans="1:38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</row>
    <row r="132" spans="1:38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</row>
    <row r="133" spans="1:38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</row>
    <row r="134" spans="1:38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</row>
    <row r="135" spans="1:38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</row>
    <row r="136" spans="1:38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</row>
    <row r="137" spans="1:38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</row>
    <row r="138" spans="1:38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</row>
    <row r="139" spans="1:38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</row>
    <row r="140" spans="1:38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</row>
    <row r="141" spans="1:38" x14ac:dyDescent="0.25"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</row>
    <row r="142" spans="1:38" x14ac:dyDescent="0.25"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</row>
    <row r="143" spans="1:38" x14ac:dyDescent="0.25"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</row>
    <row r="144" spans="1:38" x14ac:dyDescent="0.25"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</row>
    <row r="145" spans="11:38" x14ac:dyDescent="0.25"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</row>
    <row r="146" spans="11:38" x14ac:dyDescent="0.25"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</row>
    <row r="147" spans="11:38" x14ac:dyDescent="0.25"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</row>
    <row r="148" spans="11:38" x14ac:dyDescent="0.25"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</row>
    <row r="149" spans="11:38" x14ac:dyDescent="0.25"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</row>
    <row r="150" spans="11:38" x14ac:dyDescent="0.25"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</row>
    <row r="151" spans="11:38" x14ac:dyDescent="0.25"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</row>
    <row r="152" spans="11:38" x14ac:dyDescent="0.25"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</row>
    <row r="153" spans="11:38" x14ac:dyDescent="0.25"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</row>
    <row r="154" spans="11:38" x14ac:dyDescent="0.25"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</row>
    <row r="155" spans="11:38" x14ac:dyDescent="0.25"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</row>
    <row r="156" spans="11:38" x14ac:dyDescent="0.25"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</row>
    <row r="157" spans="11:38" x14ac:dyDescent="0.25"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</row>
    <row r="158" spans="11:38" x14ac:dyDescent="0.25"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</row>
    <row r="159" spans="11:38" x14ac:dyDescent="0.25"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</row>
    <row r="160" spans="11:38" x14ac:dyDescent="0.25"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</row>
    <row r="161" spans="11:38" x14ac:dyDescent="0.25"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</row>
    <row r="162" spans="11:38" x14ac:dyDescent="0.25"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</row>
    <row r="163" spans="11:38" x14ac:dyDescent="0.25"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</row>
    <row r="164" spans="11:38" x14ac:dyDescent="0.25"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</row>
    <row r="165" spans="11:38" x14ac:dyDescent="0.25"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</row>
    <row r="166" spans="11:38" x14ac:dyDescent="0.25"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</row>
    <row r="167" spans="11:38" x14ac:dyDescent="0.25"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</row>
    <row r="168" spans="11:38" x14ac:dyDescent="0.25"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</row>
    <row r="169" spans="11:38" x14ac:dyDescent="0.25"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</row>
    <row r="170" spans="11:38" x14ac:dyDescent="0.25"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</row>
    <row r="171" spans="11:38" x14ac:dyDescent="0.25"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</row>
    <row r="172" spans="11:38" x14ac:dyDescent="0.25"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</row>
    <row r="173" spans="11:38" x14ac:dyDescent="0.25"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</row>
    <row r="174" spans="11:38" x14ac:dyDescent="0.25"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</row>
    <row r="175" spans="11:38" x14ac:dyDescent="0.25"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</row>
    <row r="176" spans="11:38" x14ac:dyDescent="0.25"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</row>
    <row r="177" spans="11:38" x14ac:dyDescent="0.25"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</row>
    <row r="178" spans="11:38" x14ac:dyDescent="0.25"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</row>
    <row r="179" spans="11:38" x14ac:dyDescent="0.25"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</row>
    <row r="180" spans="11:38" x14ac:dyDescent="0.25"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</row>
    <row r="181" spans="11:38" x14ac:dyDescent="0.25"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</row>
    <row r="182" spans="11:38" x14ac:dyDescent="0.25"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</row>
    <row r="183" spans="11:38" x14ac:dyDescent="0.25"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</row>
    <row r="184" spans="11:38" x14ac:dyDescent="0.25"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</row>
    <row r="185" spans="11:38" x14ac:dyDescent="0.25"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</row>
    <row r="186" spans="11:38" x14ac:dyDescent="0.25"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</row>
    <row r="187" spans="11:38" x14ac:dyDescent="0.25"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</row>
    <row r="188" spans="11:38" x14ac:dyDescent="0.25"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</row>
    <row r="189" spans="11:38" x14ac:dyDescent="0.25"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</row>
    <row r="190" spans="11:38" x14ac:dyDescent="0.25"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</row>
    <row r="191" spans="11:38" x14ac:dyDescent="0.25"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</row>
    <row r="192" spans="11:38" x14ac:dyDescent="0.25"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</row>
    <row r="193" spans="11:38" x14ac:dyDescent="0.25"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</row>
    <row r="194" spans="11:38" x14ac:dyDescent="0.25"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</row>
    <row r="195" spans="11:38" x14ac:dyDescent="0.25"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</row>
  </sheetData>
  <mergeCells count="92">
    <mergeCell ref="A32:A35"/>
    <mergeCell ref="B32:B35"/>
    <mergeCell ref="G32:G35"/>
    <mergeCell ref="C32:C35"/>
    <mergeCell ref="J32:J35"/>
    <mergeCell ref="I32:I35"/>
    <mergeCell ref="H32:H35"/>
    <mergeCell ref="A37:A40"/>
    <mergeCell ref="B37:B40"/>
    <mergeCell ref="C37:C40"/>
    <mergeCell ref="G37:G40"/>
    <mergeCell ref="B14:C14"/>
    <mergeCell ref="A15:A18"/>
    <mergeCell ref="B15:B18"/>
    <mergeCell ref="C15:C18"/>
    <mergeCell ref="A28:A31"/>
    <mergeCell ref="B28:B31"/>
    <mergeCell ref="C28:C31"/>
    <mergeCell ref="G28:G31"/>
    <mergeCell ref="A19:A22"/>
    <mergeCell ref="B19:B22"/>
    <mergeCell ref="C19:C22"/>
    <mergeCell ref="A23:A26"/>
    <mergeCell ref="A2:J2"/>
    <mergeCell ref="B4:C4"/>
    <mergeCell ref="B5:C5"/>
    <mergeCell ref="G6:G9"/>
    <mergeCell ref="H6:H9"/>
    <mergeCell ref="I6:I9"/>
    <mergeCell ref="J6:J9"/>
    <mergeCell ref="A41:A44"/>
    <mergeCell ref="B41:B44"/>
    <mergeCell ref="C41:C44"/>
    <mergeCell ref="G41:G44"/>
    <mergeCell ref="A47:A50"/>
    <mergeCell ref="B47:B50"/>
    <mergeCell ref="C47:C50"/>
    <mergeCell ref="G47:G50"/>
    <mergeCell ref="F5:F44"/>
    <mergeCell ref="A6:A9"/>
    <mergeCell ref="B6:B9"/>
    <mergeCell ref="C6:C9"/>
    <mergeCell ref="A10:A13"/>
    <mergeCell ref="B10:B13"/>
    <mergeCell ref="C10:C13"/>
    <mergeCell ref="G10:G13"/>
    <mergeCell ref="I10:I13"/>
    <mergeCell ref="J10:J13"/>
    <mergeCell ref="H15:H18"/>
    <mergeCell ref="I15:I18"/>
    <mergeCell ref="J15:J18"/>
    <mergeCell ref="H10:H13"/>
    <mergeCell ref="J19:J22"/>
    <mergeCell ref="G15:G18"/>
    <mergeCell ref="H23:H26"/>
    <mergeCell ref="I23:I26"/>
    <mergeCell ref="J23:J26"/>
    <mergeCell ref="G19:G22"/>
    <mergeCell ref="H19:H22"/>
    <mergeCell ref="I19:I22"/>
    <mergeCell ref="G23:G26"/>
    <mergeCell ref="B23:B26"/>
    <mergeCell ref="C23:C26"/>
    <mergeCell ref="B27:C27"/>
    <mergeCell ref="B36:C36"/>
    <mergeCell ref="H37:H40"/>
    <mergeCell ref="I37:I40"/>
    <mergeCell ref="J37:J40"/>
    <mergeCell ref="H28:H31"/>
    <mergeCell ref="I28:I31"/>
    <mergeCell ref="J28:J31"/>
    <mergeCell ref="H41:H44"/>
    <mergeCell ref="I41:I44"/>
    <mergeCell ref="J41:J44"/>
    <mergeCell ref="I47:I50"/>
    <mergeCell ref="J47:J50"/>
    <mergeCell ref="H47:H50"/>
    <mergeCell ref="H55:H58"/>
    <mergeCell ref="I55:I58"/>
    <mergeCell ref="J55:J58"/>
    <mergeCell ref="A55:A58"/>
    <mergeCell ref="B55:B58"/>
    <mergeCell ref="C55:C58"/>
    <mergeCell ref="F47:F58"/>
    <mergeCell ref="G55:G58"/>
    <mergeCell ref="I51:I54"/>
    <mergeCell ref="J51:J54"/>
    <mergeCell ref="H51:H54"/>
    <mergeCell ref="A51:A54"/>
    <mergeCell ref="B51:B54"/>
    <mergeCell ref="C51:C54"/>
    <mergeCell ref="G51:G54"/>
  </mergeCells>
  <pageMargins left="0" right="0" top="0.35433070866141736" bottom="0" header="0.31496062992125984" footer="0.31496062992125984"/>
  <pageSetup paperSize="9" scale="54" fitToHeight="2" orientation="portrait" r:id="rId1"/>
  <ignoredErrors>
    <ignoredError sqref="A28:A31 A19 A23 A41 A6 A10" twoDigitTextYear="1"/>
    <ignoredError sqref="A36 A38:A40 A14 A16:A18 A27 A5 A48:A50 A52:A54 A59" numberStoredAsText="1"/>
    <ignoredError sqref="A37 A15" twoDigitTextYear="1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K64"/>
  <sheetViews>
    <sheetView zoomScale="81" zoomScaleNormal="81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A61" sqref="A61"/>
    </sheetView>
  </sheetViews>
  <sheetFormatPr defaultRowHeight="15" x14ac:dyDescent="0.25"/>
  <cols>
    <col min="1" max="1" width="6.28515625" style="31" customWidth="1"/>
    <col min="2" max="2" width="27.28515625" style="31" customWidth="1"/>
    <col min="3" max="3" width="14.42578125" style="31" customWidth="1"/>
    <col min="4" max="4" width="22" style="31" customWidth="1"/>
    <col min="5" max="5" width="10.42578125" style="31" customWidth="1"/>
    <col min="6" max="6" width="18.85546875" style="31" customWidth="1"/>
    <col min="7" max="7" width="12" style="31" customWidth="1"/>
    <col min="8" max="8" width="36.140625" style="31" customWidth="1"/>
    <col min="9" max="9" width="8.7109375" style="31" customWidth="1"/>
    <col min="10" max="10" width="29.42578125" style="31" customWidth="1"/>
    <col min="11" max="11" width="31.42578125" bestFit="1" customWidth="1"/>
  </cols>
  <sheetData>
    <row r="1" spans="1:11" ht="78.75" customHeight="1" x14ac:dyDescent="0.25">
      <c r="J1" s="14" t="s">
        <v>470</v>
      </c>
    </row>
    <row r="2" spans="1:11" ht="30" customHeight="1" x14ac:dyDescent="0.25">
      <c r="A2" s="180" t="s">
        <v>415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1" ht="45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5</v>
      </c>
      <c r="H3" s="119" t="s">
        <v>39</v>
      </c>
      <c r="I3" s="118" t="s">
        <v>6</v>
      </c>
      <c r="J3" s="118" t="s">
        <v>7</v>
      </c>
    </row>
    <row r="4" spans="1:11" ht="33" customHeight="1" x14ac:dyDescent="0.25">
      <c r="A4" s="120">
        <v>1</v>
      </c>
      <c r="B4" s="163" t="s">
        <v>8</v>
      </c>
      <c r="C4" s="164"/>
      <c r="D4" s="118"/>
      <c r="E4" s="118">
        <v>100</v>
      </c>
      <c r="F4" s="10"/>
      <c r="G4" s="118">
        <f>G5+G14+G27+G32</f>
        <v>40</v>
      </c>
      <c r="H4" s="12"/>
      <c r="I4" s="118"/>
      <c r="J4" s="118"/>
    </row>
    <row r="5" spans="1:11" x14ac:dyDescent="0.25">
      <c r="A5" s="114" t="s">
        <v>18</v>
      </c>
      <c r="B5" s="165" t="s">
        <v>123</v>
      </c>
      <c r="C5" s="166"/>
      <c r="D5" s="118"/>
      <c r="E5" s="118"/>
      <c r="F5" s="152" t="s">
        <v>17</v>
      </c>
      <c r="G5" s="111">
        <f>G6+G10</f>
        <v>10</v>
      </c>
      <c r="H5" s="12"/>
      <c r="I5" s="118"/>
      <c r="J5" s="118"/>
    </row>
    <row r="6" spans="1:11" ht="22.5" customHeight="1" x14ac:dyDescent="0.25">
      <c r="A6" s="155" t="s">
        <v>58</v>
      </c>
      <c r="B6" s="161" t="s">
        <v>106</v>
      </c>
      <c r="C6" s="161" t="s">
        <v>9</v>
      </c>
      <c r="D6" s="119" t="s">
        <v>31</v>
      </c>
      <c r="E6" s="119" t="s">
        <v>124</v>
      </c>
      <c r="F6" s="153"/>
      <c r="G6" s="161">
        <v>5</v>
      </c>
      <c r="H6" s="152" t="s">
        <v>357</v>
      </c>
      <c r="I6" s="171"/>
      <c r="J6" s="152"/>
    </row>
    <row r="7" spans="1:11" ht="33.75" customHeight="1" x14ac:dyDescent="0.25">
      <c r="A7" s="156"/>
      <c r="B7" s="161"/>
      <c r="C7" s="161"/>
      <c r="D7" s="119" t="s">
        <v>32</v>
      </c>
      <c r="E7" s="119" t="s">
        <v>36</v>
      </c>
      <c r="F7" s="153"/>
      <c r="G7" s="161"/>
      <c r="H7" s="153"/>
      <c r="I7" s="172"/>
      <c r="J7" s="153"/>
      <c r="K7" s="35"/>
    </row>
    <row r="8" spans="1:11" ht="24" customHeight="1" x14ac:dyDescent="0.25">
      <c r="A8" s="156"/>
      <c r="B8" s="161"/>
      <c r="C8" s="161"/>
      <c r="D8" s="119" t="s">
        <v>33</v>
      </c>
      <c r="E8" s="119" t="s">
        <v>125</v>
      </c>
      <c r="F8" s="153"/>
      <c r="G8" s="161"/>
      <c r="H8" s="153"/>
      <c r="I8" s="172"/>
      <c r="J8" s="153"/>
    </row>
    <row r="9" spans="1:11" ht="30" customHeight="1" x14ac:dyDescent="0.25">
      <c r="A9" s="157"/>
      <c r="B9" s="161"/>
      <c r="C9" s="161"/>
      <c r="D9" s="119" t="s">
        <v>34</v>
      </c>
      <c r="E9" s="119" t="s">
        <v>38</v>
      </c>
      <c r="F9" s="153"/>
      <c r="G9" s="161"/>
      <c r="H9" s="154"/>
      <c r="I9" s="173"/>
      <c r="J9" s="154"/>
    </row>
    <row r="10" spans="1:11" ht="24" customHeight="1" x14ac:dyDescent="0.25">
      <c r="A10" s="155" t="s">
        <v>59</v>
      </c>
      <c r="B10" s="161" t="s">
        <v>105</v>
      </c>
      <c r="C10" s="161" t="s">
        <v>9</v>
      </c>
      <c r="D10" s="119" t="s">
        <v>31</v>
      </c>
      <c r="E10" s="119" t="s">
        <v>124</v>
      </c>
      <c r="F10" s="153"/>
      <c r="G10" s="161">
        <v>5</v>
      </c>
      <c r="H10" s="167" t="s">
        <v>279</v>
      </c>
      <c r="I10" s="152"/>
      <c r="J10" s="152"/>
    </row>
    <row r="11" spans="1:11" ht="25.5" customHeight="1" x14ac:dyDescent="0.25">
      <c r="A11" s="156"/>
      <c r="B11" s="161"/>
      <c r="C11" s="161"/>
      <c r="D11" s="119" t="s">
        <v>32</v>
      </c>
      <c r="E11" s="119" t="s">
        <v>36</v>
      </c>
      <c r="F11" s="153"/>
      <c r="G11" s="161"/>
      <c r="H11" s="167"/>
      <c r="I11" s="153"/>
      <c r="J11" s="153"/>
    </row>
    <row r="12" spans="1:11" ht="34.5" customHeight="1" x14ac:dyDescent="0.25">
      <c r="A12" s="156"/>
      <c r="B12" s="161"/>
      <c r="C12" s="161"/>
      <c r="D12" s="119" t="s">
        <v>33</v>
      </c>
      <c r="E12" s="119" t="s">
        <v>125</v>
      </c>
      <c r="F12" s="153"/>
      <c r="G12" s="161"/>
      <c r="H12" s="167"/>
      <c r="I12" s="153"/>
      <c r="J12" s="153"/>
    </row>
    <row r="13" spans="1:11" ht="34.5" customHeight="1" x14ac:dyDescent="0.25">
      <c r="A13" s="157"/>
      <c r="B13" s="161"/>
      <c r="C13" s="161"/>
      <c r="D13" s="119" t="s">
        <v>34</v>
      </c>
      <c r="E13" s="119" t="s">
        <v>38</v>
      </c>
      <c r="F13" s="153"/>
      <c r="G13" s="161"/>
      <c r="H13" s="167"/>
      <c r="I13" s="154"/>
      <c r="J13" s="154"/>
    </row>
    <row r="14" spans="1:11" x14ac:dyDescent="0.25">
      <c r="A14" s="114" t="s">
        <v>19</v>
      </c>
      <c r="B14" s="168" t="s">
        <v>108</v>
      </c>
      <c r="C14" s="169"/>
      <c r="D14" s="119"/>
      <c r="E14" s="119"/>
      <c r="F14" s="153"/>
      <c r="G14" s="118">
        <f>G15+G19+G23</f>
        <v>15</v>
      </c>
      <c r="H14" s="12"/>
      <c r="I14" s="12"/>
      <c r="J14" s="12"/>
    </row>
    <row r="15" spans="1:11" ht="15" customHeight="1" x14ac:dyDescent="0.25">
      <c r="A15" s="155" t="s">
        <v>40</v>
      </c>
      <c r="B15" s="152" t="s">
        <v>107</v>
      </c>
      <c r="C15" s="152" t="s">
        <v>9</v>
      </c>
      <c r="D15" s="119" t="s">
        <v>31</v>
      </c>
      <c r="E15" s="119" t="s">
        <v>124</v>
      </c>
      <c r="F15" s="153"/>
      <c r="G15" s="152">
        <v>5</v>
      </c>
      <c r="H15" s="152" t="s">
        <v>389</v>
      </c>
      <c r="I15" s="152"/>
      <c r="J15" s="152"/>
    </row>
    <row r="16" spans="1:11" ht="28.5" customHeight="1" x14ac:dyDescent="0.25">
      <c r="A16" s="156"/>
      <c r="B16" s="153"/>
      <c r="C16" s="153"/>
      <c r="D16" s="119" t="s">
        <v>32</v>
      </c>
      <c r="E16" s="119" t="s">
        <v>36</v>
      </c>
      <c r="F16" s="153"/>
      <c r="G16" s="153"/>
      <c r="H16" s="153"/>
      <c r="I16" s="153"/>
      <c r="J16" s="153"/>
    </row>
    <row r="17" spans="1:10" ht="34.5" customHeight="1" x14ac:dyDescent="0.25">
      <c r="A17" s="156"/>
      <c r="B17" s="153"/>
      <c r="C17" s="153"/>
      <c r="D17" s="119" t="s">
        <v>33</v>
      </c>
      <c r="E17" s="119" t="s">
        <v>125</v>
      </c>
      <c r="F17" s="153"/>
      <c r="G17" s="153"/>
      <c r="H17" s="153"/>
      <c r="I17" s="153"/>
      <c r="J17" s="153"/>
    </row>
    <row r="18" spans="1:10" ht="47.25" customHeight="1" x14ac:dyDescent="0.25">
      <c r="A18" s="157"/>
      <c r="B18" s="154"/>
      <c r="C18" s="154"/>
      <c r="D18" s="119" t="s">
        <v>34</v>
      </c>
      <c r="E18" s="119" t="s">
        <v>91</v>
      </c>
      <c r="F18" s="153"/>
      <c r="G18" s="154"/>
      <c r="H18" s="154"/>
      <c r="I18" s="154"/>
      <c r="J18" s="154"/>
    </row>
    <row r="19" spans="1:10" ht="34.5" customHeight="1" x14ac:dyDescent="0.25">
      <c r="A19" s="155" t="s">
        <v>41</v>
      </c>
      <c r="B19" s="152" t="s">
        <v>15</v>
      </c>
      <c r="C19" s="152" t="s">
        <v>9</v>
      </c>
      <c r="D19" s="119" t="s">
        <v>31</v>
      </c>
      <c r="E19" s="119" t="s">
        <v>116</v>
      </c>
      <c r="F19" s="153"/>
      <c r="G19" s="152">
        <v>5</v>
      </c>
      <c r="H19" s="161" t="s">
        <v>199</v>
      </c>
      <c r="I19" s="158"/>
      <c r="J19" s="152"/>
    </row>
    <row r="20" spans="1:10" ht="39" customHeight="1" x14ac:dyDescent="0.25">
      <c r="A20" s="156"/>
      <c r="B20" s="153"/>
      <c r="C20" s="153"/>
      <c r="D20" s="119" t="s">
        <v>32</v>
      </c>
      <c r="E20" s="119" t="s">
        <v>126</v>
      </c>
      <c r="F20" s="153"/>
      <c r="G20" s="153"/>
      <c r="H20" s="161"/>
      <c r="I20" s="159"/>
      <c r="J20" s="153"/>
    </row>
    <row r="21" spans="1:10" ht="33.75" customHeight="1" x14ac:dyDescent="0.25">
      <c r="A21" s="156"/>
      <c r="B21" s="153"/>
      <c r="C21" s="153"/>
      <c r="D21" s="119" t="s">
        <v>33</v>
      </c>
      <c r="E21" s="119" t="s">
        <v>127</v>
      </c>
      <c r="F21" s="153"/>
      <c r="G21" s="153"/>
      <c r="H21" s="161"/>
      <c r="I21" s="159"/>
      <c r="J21" s="153"/>
    </row>
    <row r="22" spans="1:10" ht="41.25" customHeight="1" x14ac:dyDescent="0.25">
      <c r="A22" s="157"/>
      <c r="B22" s="154"/>
      <c r="C22" s="154"/>
      <c r="D22" s="119" t="s">
        <v>34</v>
      </c>
      <c r="E22" s="119" t="s">
        <v>91</v>
      </c>
      <c r="F22" s="153"/>
      <c r="G22" s="154"/>
      <c r="H22" s="161"/>
      <c r="I22" s="160"/>
      <c r="J22" s="154"/>
    </row>
    <row r="23" spans="1:10" ht="27.75" customHeight="1" x14ac:dyDescent="0.25">
      <c r="A23" s="155" t="s">
        <v>42</v>
      </c>
      <c r="B23" s="152" t="s">
        <v>16</v>
      </c>
      <c r="C23" s="152" t="s">
        <v>9</v>
      </c>
      <c r="D23" s="119" t="s">
        <v>31</v>
      </c>
      <c r="E23" s="119" t="s">
        <v>116</v>
      </c>
      <c r="F23" s="153"/>
      <c r="G23" s="161">
        <v>5</v>
      </c>
      <c r="H23" s="161" t="s">
        <v>390</v>
      </c>
      <c r="I23" s="158"/>
      <c r="J23" s="152"/>
    </row>
    <row r="24" spans="1:10" ht="42.75" customHeight="1" x14ac:dyDescent="0.25">
      <c r="A24" s="156"/>
      <c r="B24" s="153"/>
      <c r="C24" s="153"/>
      <c r="D24" s="119" t="s">
        <v>32</v>
      </c>
      <c r="E24" s="119" t="s">
        <v>126</v>
      </c>
      <c r="F24" s="153"/>
      <c r="G24" s="161"/>
      <c r="H24" s="161"/>
      <c r="I24" s="159"/>
      <c r="J24" s="153"/>
    </row>
    <row r="25" spans="1:10" ht="24.75" customHeight="1" x14ac:dyDescent="0.25">
      <c r="A25" s="156"/>
      <c r="B25" s="153"/>
      <c r="C25" s="153"/>
      <c r="D25" s="119" t="s">
        <v>33</v>
      </c>
      <c r="E25" s="119" t="s">
        <v>127</v>
      </c>
      <c r="F25" s="153"/>
      <c r="G25" s="161"/>
      <c r="H25" s="161"/>
      <c r="I25" s="159"/>
      <c r="J25" s="153"/>
    </row>
    <row r="26" spans="1:10" ht="60" customHeight="1" x14ac:dyDescent="0.25">
      <c r="A26" s="157"/>
      <c r="B26" s="154"/>
      <c r="C26" s="154"/>
      <c r="D26" s="119" t="s">
        <v>34</v>
      </c>
      <c r="E26" s="119" t="s">
        <v>91</v>
      </c>
      <c r="F26" s="153"/>
      <c r="G26" s="161"/>
      <c r="H26" s="161"/>
      <c r="I26" s="160"/>
      <c r="J26" s="154"/>
    </row>
    <row r="27" spans="1:10" x14ac:dyDescent="0.25">
      <c r="A27" s="115" t="s">
        <v>20</v>
      </c>
      <c r="B27" s="165" t="s">
        <v>288</v>
      </c>
      <c r="C27" s="166"/>
      <c r="D27" s="119"/>
      <c r="E27" s="119"/>
      <c r="F27" s="153"/>
      <c r="G27" s="118">
        <f>G28</f>
        <v>5</v>
      </c>
      <c r="H27" s="12"/>
      <c r="I27" s="12"/>
      <c r="J27" s="12"/>
    </row>
    <row r="28" spans="1:10" ht="15" customHeight="1" x14ac:dyDescent="0.25">
      <c r="A28" s="155" t="s">
        <v>110</v>
      </c>
      <c r="B28" s="152" t="s">
        <v>109</v>
      </c>
      <c r="C28" s="152" t="s">
        <v>9</v>
      </c>
      <c r="D28" s="119" t="s">
        <v>31</v>
      </c>
      <c r="E28" s="119" t="s">
        <v>124</v>
      </c>
      <c r="F28" s="153"/>
      <c r="G28" s="161">
        <v>5</v>
      </c>
      <c r="H28" s="161" t="s">
        <v>287</v>
      </c>
      <c r="I28" s="171"/>
      <c r="J28" s="152"/>
    </row>
    <row r="29" spans="1:10" ht="26.25" customHeight="1" x14ac:dyDescent="0.25">
      <c r="A29" s="156"/>
      <c r="B29" s="153"/>
      <c r="C29" s="153"/>
      <c r="D29" s="119" t="s">
        <v>32</v>
      </c>
      <c r="E29" s="119" t="s">
        <v>36</v>
      </c>
      <c r="F29" s="153"/>
      <c r="G29" s="161"/>
      <c r="H29" s="161"/>
      <c r="I29" s="172"/>
      <c r="J29" s="153"/>
    </row>
    <row r="30" spans="1:10" ht="14.25" customHeight="1" x14ac:dyDescent="0.25">
      <c r="A30" s="156"/>
      <c r="B30" s="153"/>
      <c r="C30" s="153"/>
      <c r="D30" s="119" t="s">
        <v>33</v>
      </c>
      <c r="E30" s="119" t="s">
        <v>125</v>
      </c>
      <c r="F30" s="153"/>
      <c r="G30" s="161"/>
      <c r="H30" s="161"/>
      <c r="I30" s="172"/>
      <c r="J30" s="153"/>
    </row>
    <row r="31" spans="1:10" ht="56.25" customHeight="1" x14ac:dyDescent="0.25">
      <c r="A31" s="157"/>
      <c r="B31" s="154"/>
      <c r="C31" s="154"/>
      <c r="D31" s="119" t="s">
        <v>34</v>
      </c>
      <c r="E31" s="119" t="s">
        <v>38</v>
      </c>
      <c r="F31" s="153"/>
      <c r="G31" s="161"/>
      <c r="H31" s="161"/>
      <c r="I31" s="173"/>
      <c r="J31" s="154"/>
    </row>
    <row r="32" spans="1:10" ht="31.5" customHeight="1" x14ac:dyDescent="0.25">
      <c r="A32" s="120" t="s">
        <v>21</v>
      </c>
      <c r="B32" s="165" t="s">
        <v>112</v>
      </c>
      <c r="C32" s="166"/>
      <c r="D32" s="119"/>
      <c r="E32" s="119"/>
      <c r="F32" s="153"/>
      <c r="G32" s="118">
        <f>G33+G37</f>
        <v>10</v>
      </c>
      <c r="H32" s="12"/>
      <c r="I32" s="12"/>
      <c r="J32" s="12"/>
    </row>
    <row r="33" spans="1:10" ht="28.5" customHeight="1" x14ac:dyDescent="0.25">
      <c r="A33" s="170" t="s">
        <v>113</v>
      </c>
      <c r="B33" s="161" t="s">
        <v>115</v>
      </c>
      <c r="C33" s="161" t="s">
        <v>9</v>
      </c>
      <c r="D33" s="119" t="s">
        <v>31</v>
      </c>
      <c r="E33" s="119" t="s">
        <v>124</v>
      </c>
      <c r="F33" s="153"/>
      <c r="G33" s="161">
        <v>5</v>
      </c>
      <c r="H33" s="161" t="s">
        <v>265</v>
      </c>
      <c r="I33" s="171"/>
      <c r="J33" s="152"/>
    </row>
    <row r="34" spans="1:10" ht="26.25" customHeight="1" x14ac:dyDescent="0.25">
      <c r="A34" s="170"/>
      <c r="B34" s="161"/>
      <c r="C34" s="161"/>
      <c r="D34" s="119" t="s">
        <v>32</v>
      </c>
      <c r="E34" s="119" t="s">
        <v>36</v>
      </c>
      <c r="F34" s="153"/>
      <c r="G34" s="161"/>
      <c r="H34" s="161"/>
      <c r="I34" s="172"/>
      <c r="J34" s="153"/>
    </row>
    <row r="35" spans="1:10" ht="24.75" customHeight="1" x14ac:dyDescent="0.25">
      <c r="A35" s="170"/>
      <c r="B35" s="161"/>
      <c r="C35" s="161"/>
      <c r="D35" s="119" t="s">
        <v>33</v>
      </c>
      <c r="E35" s="119" t="s">
        <v>125</v>
      </c>
      <c r="F35" s="153"/>
      <c r="G35" s="161"/>
      <c r="H35" s="161"/>
      <c r="I35" s="172"/>
      <c r="J35" s="153"/>
    </row>
    <row r="36" spans="1:10" ht="30" customHeight="1" x14ac:dyDescent="0.25">
      <c r="A36" s="170"/>
      <c r="B36" s="161"/>
      <c r="C36" s="161"/>
      <c r="D36" s="119" t="s">
        <v>34</v>
      </c>
      <c r="E36" s="119" t="s">
        <v>38</v>
      </c>
      <c r="F36" s="153"/>
      <c r="G36" s="161"/>
      <c r="H36" s="161"/>
      <c r="I36" s="173"/>
      <c r="J36" s="154"/>
    </row>
    <row r="37" spans="1:10" ht="26.25" customHeight="1" x14ac:dyDescent="0.25">
      <c r="A37" s="155" t="s">
        <v>114</v>
      </c>
      <c r="B37" s="161" t="s">
        <v>104</v>
      </c>
      <c r="C37" s="161" t="s">
        <v>9</v>
      </c>
      <c r="D37" s="119" t="s">
        <v>31</v>
      </c>
      <c r="E37" s="119" t="s">
        <v>124</v>
      </c>
      <c r="F37" s="153"/>
      <c r="G37" s="161">
        <v>5</v>
      </c>
      <c r="H37" s="161" t="s">
        <v>265</v>
      </c>
      <c r="I37" s="171"/>
      <c r="J37" s="152"/>
    </row>
    <row r="38" spans="1:10" ht="27" customHeight="1" x14ac:dyDescent="0.25">
      <c r="A38" s="156"/>
      <c r="B38" s="161"/>
      <c r="C38" s="161"/>
      <c r="D38" s="119" t="s">
        <v>32</v>
      </c>
      <c r="E38" s="119" t="s">
        <v>36</v>
      </c>
      <c r="F38" s="153"/>
      <c r="G38" s="161"/>
      <c r="H38" s="161"/>
      <c r="I38" s="172"/>
      <c r="J38" s="153"/>
    </row>
    <row r="39" spans="1:10" ht="25.5" customHeight="1" x14ac:dyDescent="0.25">
      <c r="A39" s="156"/>
      <c r="B39" s="161"/>
      <c r="C39" s="161"/>
      <c r="D39" s="119" t="s">
        <v>33</v>
      </c>
      <c r="E39" s="119" t="s">
        <v>125</v>
      </c>
      <c r="F39" s="153"/>
      <c r="G39" s="161"/>
      <c r="H39" s="161"/>
      <c r="I39" s="172"/>
      <c r="J39" s="153"/>
    </row>
    <row r="40" spans="1:10" ht="38.25" customHeight="1" x14ac:dyDescent="0.25">
      <c r="A40" s="157"/>
      <c r="B40" s="161"/>
      <c r="C40" s="161"/>
      <c r="D40" s="119" t="s">
        <v>34</v>
      </c>
      <c r="E40" s="119" t="s">
        <v>38</v>
      </c>
      <c r="F40" s="154"/>
      <c r="G40" s="161"/>
      <c r="H40" s="161"/>
      <c r="I40" s="173"/>
      <c r="J40" s="154"/>
    </row>
    <row r="41" spans="1:10" s="6" customFormat="1" ht="103.5" customHeight="1" x14ac:dyDescent="0.25">
      <c r="A41" s="120" t="s">
        <v>22</v>
      </c>
      <c r="B41" s="118" t="s">
        <v>11</v>
      </c>
      <c r="C41" s="118" t="s">
        <v>128</v>
      </c>
      <c r="D41" s="118" t="s">
        <v>84</v>
      </c>
      <c r="E41" s="118" t="s">
        <v>197</v>
      </c>
      <c r="F41" s="118" t="s">
        <v>10</v>
      </c>
      <c r="G41" s="118">
        <v>10</v>
      </c>
      <c r="H41" s="118" t="s">
        <v>262</v>
      </c>
      <c r="I41" s="118"/>
      <c r="J41" s="118"/>
    </row>
    <row r="42" spans="1:10" ht="60" x14ac:dyDescent="0.25">
      <c r="A42" s="114" t="s">
        <v>23</v>
      </c>
      <c r="B42" s="111" t="s">
        <v>301</v>
      </c>
      <c r="C42" s="111" t="s">
        <v>12</v>
      </c>
      <c r="D42" s="119" t="s">
        <v>117</v>
      </c>
      <c r="E42" s="119"/>
      <c r="F42" s="10"/>
      <c r="G42" s="111">
        <f>G43+G47+G51</f>
        <v>15</v>
      </c>
      <c r="H42" s="21"/>
      <c r="I42" s="12"/>
      <c r="J42" s="12"/>
    </row>
    <row r="43" spans="1:10" ht="15" customHeight="1" x14ac:dyDescent="0.25">
      <c r="A43" s="155" t="s">
        <v>204</v>
      </c>
      <c r="B43" s="152" t="s">
        <v>304</v>
      </c>
      <c r="C43" s="152" t="s">
        <v>12</v>
      </c>
      <c r="D43" s="119" t="s">
        <v>31</v>
      </c>
      <c r="E43" s="119" t="s">
        <v>119</v>
      </c>
      <c r="F43" s="152" t="s">
        <v>13</v>
      </c>
      <c r="G43" s="152">
        <v>5</v>
      </c>
      <c r="H43" s="161" t="s">
        <v>303</v>
      </c>
      <c r="I43" s="152"/>
      <c r="J43" s="152"/>
    </row>
    <row r="44" spans="1:10" ht="52.5" customHeight="1" x14ac:dyDescent="0.25">
      <c r="A44" s="156"/>
      <c r="B44" s="153"/>
      <c r="C44" s="153"/>
      <c r="D44" s="119" t="s">
        <v>32</v>
      </c>
      <c r="E44" s="119" t="s">
        <v>120</v>
      </c>
      <c r="F44" s="153"/>
      <c r="G44" s="153"/>
      <c r="H44" s="161"/>
      <c r="I44" s="153"/>
      <c r="J44" s="153"/>
    </row>
    <row r="45" spans="1:10" ht="39" customHeight="1" x14ac:dyDescent="0.25">
      <c r="A45" s="156"/>
      <c r="B45" s="153"/>
      <c r="C45" s="153"/>
      <c r="D45" s="119" t="s">
        <v>33</v>
      </c>
      <c r="E45" s="119" t="s">
        <v>121</v>
      </c>
      <c r="F45" s="153"/>
      <c r="G45" s="153"/>
      <c r="H45" s="161"/>
      <c r="I45" s="153"/>
      <c r="J45" s="153"/>
    </row>
    <row r="46" spans="1:10" ht="77.25" customHeight="1" x14ac:dyDescent="0.25">
      <c r="A46" s="157"/>
      <c r="B46" s="154"/>
      <c r="C46" s="154"/>
      <c r="D46" s="119" t="s">
        <v>34</v>
      </c>
      <c r="E46" s="119" t="s">
        <v>122</v>
      </c>
      <c r="F46" s="153"/>
      <c r="G46" s="154"/>
      <c r="H46" s="161"/>
      <c r="I46" s="154"/>
      <c r="J46" s="154"/>
    </row>
    <row r="47" spans="1:10" ht="25.5" customHeight="1" x14ac:dyDescent="0.25">
      <c r="A47" s="155" t="s">
        <v>205</v>
      </c>
      <c r="B47" s="152" t="s">
        <v>361</v>
      </c>
      <c r="C47" s="152" t="s">
        <v>12</v>
      </c>
      <c r="D47" s="119" t="s">
        <v>31</v>
      </c>
      <c r="E47" s="119" t="s">
        <v>119</v>
      </c>
      <c r="F47" s="153"/>
      <c r="G47" s="152">
        <v>5</v>
      </c>
      <c r="H47" s="161" t="s">
        <v>257</v>
      </c>
      <c r="I47" s="152"/>
      <c r="J47" s="152"/>
    </row>
    <row r="48" spans="1:10" ht="36" customHeight="1" x14ac:dyDescent="0.25">
      <c r="A48" s="156"/>
      <c r="B48" s="153"/>
      <c r="C48" s="153"/>
      <c r="D48" s="119" t="s">
        <v>32</v>
      </c>
      <c r="E48" s="119" t="s">
        <v>120</v>
      </c>
      <c r="F48" s="153"/>
      <c r="G48" s="153"/>
      <c r="H48" s="161"/>
      <c r="I48" s="153"/>
      <c r="J48" s="153"/>
    </row>
    <row r="49" spans="1:10" ht="47.25" customHeight="1" x14ac:dyDescent="0.25">
      <c r="A49" s="156"/>
      <c r="B49" s="153"/>
      <c r="C49" s="153"/>
      <c r="D49" s="119" t="s">
        <v>33</v>
      </c>
      <c r="E49" s="119" t="s">
        <v>121</v>
      </c>
      <c r="F49" s="153"/>
      <c r="G49" s="153"/>
      <c r="H49" s="161"/>
      <c r="I49" s="153"/>
      <c r="J49" s="153"/>
    </row>
    <row r="50" spans="1:10" ht="73.5" customHeight="1" x14ac:dyDescent="0.25">
      <c r="A50" s="157"/>
      <c r="B50" s="154"/>
      <c r="C50" s="154"/>
      <c r="D50" s="119" t="s">
        <v>34</v>
      </c>
      <c r="E50" s="119" t="s">
        <v>122</v>
      </c>
      <c r="F50" s="153"/>
      <c r="G50" s="154"/>
      <c r="H50" s="161"/>
      <c r="I50" s="154"/>
      <c r="J50" s="154"/>
    </row>
    <row r="51" spans="1:10" ht="50.25" customHeight="1" x14ac:dyDescent="0.25">
      <c r="A51" s="155" t="s">
        <v>333</v>
      </c>
      <c r="B51" s="152" t="s">
        <v>330</v>
      </c>
      <c r="C51" s="152" t="s">
        <v>12</v>
      </c>
      <c r="D51" s="119" t="s">
        <v>31</v>
      </c>
      <c r="E51" s="119" t="s">
        <v>119</v>
      </c>
      <c r="F51" s="153"/>
      <c r="G51" s="152">
        <v>5</v>
      </c>
      <c r="H51" s="152" t="s">
        <v>365</v>
      </c>
      <c r="I51" s="152"/>
      <c r="J51" s="152"/>
    </row>
    <row r="52" spans="1:10" ht="48.75" customHeight="1" x14ac:dyDescent="0.25">
      <c r="A52" s="156"/>
      <c r="B52" s="153"/>
      <c r="C52" s="153"/>
      <c r="D52" s="119" t="s">
        <v>32</v>
      </c>
      <c r="E52" s="119" t="s">
        <v>120</v>
      </c>
      <c r="F52" s="153"/>
      <c r="G52" s="153"/>
      <c r="H52" s="153"/>
      <c r="I52" s="153"/>
      <c r="J52" s="153"/>
    </row>
    <row r="53" spans="1:10" ht="44.25" customHeight="1" x14ac:dyDescent="0.25">
      <c r="A53" s="156"/>
      <c r="B53" s="153"/>
      <c r="C53" s="153"/>
      <c r="D53" s="119" t="s">
        <v>33</v>
      </c>
      <c r="E53" s="119" t="s">
        <v>121</v>
      </c>
      <c r="F53" s="153"/>
      <c r="G53" s="153"/>
      <c r="H53" s="153"/>
      <c r="I53" s="153"/>
      <c r="J53" s="153"/>
    </row>
    <row r="54" spans="1:10" ht="52.5" customHeight="1" x14ac:dyDescent="0.25">
      <c r="A54" s="157"/>
      <c r="B54" s="154"/>
      <c r="C54" s="154"/>
      <c r="D54" s="119" t="s">
        <v>34</v>
      </c>
      <c r="E54" s="119" t="s">
        <v>122</v>
      </c>
      <c r="F54" s="154"/>
      <c r="G54" s="154"/>
      <c r="H54" s="154"/>
      <c r="I54" s="154"/>
      <c r="J54" s="154"/>
    </row>
    <row r="55" spans="1:10" ht="105" x14ac:dyDescent="0.25">
      <c r="A55" s="120" t="s">
        <v>24</v>
      </c>
      <c r="B55" s="118" t="s">
        <v>270</v>
      </c>
      <c r="C55" s="118" t="s">
        <v>9</v>
      </c>
      <c r="D55" s="118" t="s">
        <v>56</v>
      </c>
      <c r="E55" s="118" t="s">
        <v>269</v>
      </c>
      <c r="F55" s="118" t="s">
        <v>13</v>
      </c>
      <c r="G55" s="118">
        <v>10</v>
      </c>
      <c r="H55" s="118" t="s">
        <v>271</v>
      </c>
      <c r="I55" s="118"/>
      <c r="J55" s="118"/>
    </row>
    <row r="56" spans="1:10" ht="120" x14ac:dyDescent="0.25">
      <c r="A56" s="120" t="s">
        <v>27</v>
      </c>
      <c r="B56" s="118" t="s">
        <v>129</v>
      </c>
      <c r="C56" s="118" t="s">
        <v>9</v>
      </c>
      <c r="D56" s="118" t="s">
        <v>56</v>
      </c>
      <c r="E56" s="118">
        <v>20</v>
      </c>
      <c r="F56" s="118" t="s">
        <v>13</v>
      </c>
      <c r="G56" s="118">
        <v>10</v>
      </c>
      <c r="H56" s="111" t="s">
        <v>130</v>
      </c>
      <c r="I56" s="118"/>
      <c r="J56" s="118"/>
    </row>
    <row r="57" spans="1:10" ht="220.5" customHeight="1" x14ac:dyDescent="0.25">
      <c r="A57" s="120" t="s">
        <v>28</v>
      </c>
      <c r="B57" s="118" t="s">
        <v>272</v>
      </c>
      <c r="C57" s="118" t="s">
        <v>92</v>
      </c>
      <c r="D57" s="118" t="s">
        <v>273</v>
      </c>
      <c r="E57" s="118" t="s">
        <v>290</v>
      </c>
      <c r="F57" s="118" t="s">
        <v>274</v>
      </c>
      <c r="G57" s="118">
        <v>3</v>
      </c>
      <c r="H57" s="118" t="s">
        <v>275</v>
      </c>
      <c r="I57" s="118"/>
      <c r="J57" s="118"/>
    </row>
    <row r="58" spans="1:10" ht="127.5" customHeight="1" x14ac:dyDescent="0.25">
      <c r="A58" s="120" t="s">
        <v>57</v>
      </c>
      <c r="B58" s="118" t="s">
        <v>277</v>
      </c>
      <c r="C58" s="118" t="s">
        <v>12</v>
      </c>
      <c r="D58" s="118" t="s">
        <v>273</v>
      </c>
      <c r="E58" s="16">
        <v>1</v>
      </c>
      <c r="F58" s="118" t="s">
        <v>13</v>
      </c>
      <c r="G58" s="118">
        <v>2</v>
      </c>
      <c r="H58" s="113" t="s">
        <v>278</v>
      </c>
      <c r="I58" s="118"/>
      <c r="J58" s="118"/>
    </row>
    <row r="59" spans="1:10" ht="127.5" customHeight="1" x14ac:dyDescent="0.25">
      <c r="A59" s="120">
        <v>8</v>
      </c>
      <c r="B59" s="118" t="s">
        <v>331</v>
      </c>
      <c r="C59" s="118" t="s">
        <v>334</v>
      </c>
      <c r="D59" s="118" t="s">
        <v>56</v>
      </c>
      <c r="E59" s="16">
        <v>1</v>
      </c>
      <c r="F59" s="118" t="s">
        <v>13</v>
      </c>
      <c r="G59" s="118">
        <v>5</v>
      </c>
      <c r="H59" s="113" t="s">
        <v>278</v>
      </c>
      <c r="I59" s="118"/>
      <c r="J59" s="118"/>
    </row>
    <row r="60" spans="1:10" ht="132.75" customHeight="1" x14ac:dyDescent="0.25">
      <c r="A60" s="120">
        <v>9</v>
      </c>
      <c r="B60" s="118" t="s">
        <v>332</v>
      </c>
      <c r="C60" s="118" t="s">
        <v>335</v>
      </c>
      <c r="D60" s="118" t="s">
        <v>56</v>
      </c>
      <c r="E60" s="16" t="s">
        <v>336</v>
      </c>
      <c r="F60" s="118" t="s">
        <v>337</v>
      </c>
      <c r="G60" s="118">
        <v>5</v>
      </c>
      <c r="H60" s="113" t="s">
        <v>370</v>
      </c>
      <c r="I60" s="118"/>
      <c r="J60" s="118"/>
    </row>
    <row r="61" spans="1:10" x14ac:dyDescent="0.25">
      <c r="A61" s="11"/>
      <c r="B61" s="17" t="s">
        <v>14</v>
      </c>
      <c r="C61" s="131"/>
      <c r="D61" s="131"/>
      <c r="E61" s="131"/>
      <c r="F61" s="131"/>
      <c r="G61" s="131">
        <f>G56+G55+G42+G41+G4+G57+G58+G59+G60</f>
        <v>100</v>
      </c>
      <c r="H61" s="131"/>
      <c r="I61" s="131"/>
      <c r="J61" s="27">
        <f>J6+J10+J15+J19+J23+J28+J33+J37+J51+J41+J43+J47+J55+J56+J57+J58+J59+J60</f>
        <v>0</v>
      </c>
    </row>
    <row r="64" spans="1:10" ht="30" x14ac:dyDescent="0.25">
      <c r="B64" s="9" t="s">
        <v>276</v>
      </c>
    </row>
  </sheetData>
  <mergeCells count="85">
    <mergeCell ref="A2:J2"/>
    <mergeCell ref="A33:A36"/>
    <mergeCell ref="B33:B36"/>
    <mergeCell ref="C33:C36"/>
    <mergeCell ref="G33:G36"/>
    <mergeCell ref="G23:G26"/>
    <mergeCell ref="B4:C4"/>
    <mergeCell ref="B5:C5"/>
    <mergeCell ref="F5:F40"/>
    <mergeCell ref="A6:A9"/>
    <mergeCell ref="B6:B9"/>
    <mergeCell ref="C6:C9"/>
    <mergeCell ref="B14:C14"/>
    <mergeCell ref="A15:A18"/>
    <mergeCell ref="B15:B18"/>
    <mergeCell ref="C15:C18"/>
    <mergeCell ref="A23:A26"/>
    <mergeCell ref="B23:B26"/>
    <mergeCell ref="C23:C26"/>
    <mergeCell ref="A37:A40"/>
    <mergeCell ref="B37:B40"/>
    <mergeCell ref="C37:C40"/>
    <mergeCell ref="A28:A31"/>
    <mergeCell ref="B28:B31"/>
    <mergeCell ref="C28:C31"/>
    <mergeCell ref="B32:C32"/>
    <mergeCell ref="B27:C27"/>
    <mergeCell ref="G6:G9"/>
    <mergeCell ref="H6:H9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A19:A22"/>
    <mergeCell ref="B19:B22"/>
    <mergeCell ref="C19:C22"/>
    <mergeCell ref="G19:G22"/>
    <mergeCell ref="H19:H22"/>
    <mergeCell ref="G15:G18"/>
    <mergeCell ref="G28:G31"/>
    <mergeCell ref="H28:H31"/>
    <mergeCell ref="H23:H26"/>
    <mergeCell ref="I23:I26"/>
    <mergeCell ref="H33:H36"/>
    <mergeCell ref="J33:J36"/>
    <mergeCell ref="I33:I36"/>
    <mergeCell ref="H15:H18"/>
    <mergeCell ref="I15:I18"/>
    <mergeCell ref="I28:I31"/>
    <mergeCell ref="J15:J18"/>
    <mergeCell ref="I19:I22"/>
    <mergeCell ref="J19:J22"/>
    <mergeCell ref="J23:J26"/>
    <mergeCell ref="J28:J31"/>
    <mergeCell ref="G47:G50"/>
    <mergeCell ref="H37:H40"/>
    <mergeCell ref="I37:I40"/>
    <mergeCell ref="J37:J40"/>
    <mergeCell ref="I43:I46"/>
    <mergeCell ref="J43:J46"/>
    <mergeCell ref="H47:H50"/>
    <mergeCell ref="G37:G40"/>
    <mergeCell ref="H43:H46"/>
    <mergeCell ref="G43:G46"/>
    <mergeCell ref="H51:H54"/>
    <mergeCell ref="I51:I54"/>
    <mergeCell ref="J51:J54"/>
    <mergeCell ref="A51:A54"/>
    <mergeCell ref="B51:B54"/>
    <mergeCell ref="C51:C54"/>
    <mergeCell ref="F43:F54"/>
    <mergeCell ref="G51:G54"/>
    <mergeCell ref="I47:I50"/>
    <mergeCell ref="J47:J50"/>
    <mergeCell ref="A43:A46"/>
    <mergeCell ref="B43:B46"/>
    <mergeCell ref="C43:C46"/>
    <mergeCell ref="A47:A50"/>
    <mergeCell ref="B47:B50"/>
    <mergeCell ref="C47:C50"/>
  </mergeCells>
  <pageMargins left="0.70866141732283472" right="0.31496062992125984" top="0.35433070866141736" bottom="0.35433070866141736" header="0.31496062992125984" footer="0.31496062992125984"/>
  <pageSetup paperSize="9" scale="49" fitToHeight="2" orientation="portrait" r:id="rId1"/>
  <ignoredErrors>
    <ignoredError sqref="A14:A18 A5 A7:A9 A11:A13 A44:A46" numberStoredAsText="1"/>
    <ignoredError sqref="A6 A10" twoDigitTextYear="1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J63"/>
  <sheetViews>
    <sheetView zoomScale="82" zoomScaleNormal="82" workbookViewId="0">
      <pane xSplit="1" ySplit="3" topLeftCell="B4" activePane="bottomRight" state="frozen"/>
      <selection activeCell="H51" sqref="H51"/>
      <selection pane="topRight" activeCell="H51" sqref="H51"/>
      <selection pane="bottomLeft" activeCell="H51" sqref="H51"/>
      <selection pane="bottomRight" activeCell="A62" sqref="A62"/>
    </sheetView>
  </sheetViews>
  <sheetFormatPr defaultRowHeight="15" x14ac:dyDescent="0.25"/>
  <cols>
    <col min="1" max="1" width="5.85546875" style="31" customWidth="1"/>
    <col min="2" max="2" width="25.42578125" style="31" customWidth="1"/>
    <col min="3" max="3" width="14.5703125" style="31" customWidth="1"/>
    <col min="4" max="4" width="23.7109375" style="31" customWidth="1"/>
    <col min="5" max="5" width="11" style="31" customWidth="1"/>
    <col min="6" max="6" width="17.85546875" style="31" customWidth="1"/>
    <col min="7" max="7" width="9.85546875" style="31" customWidth="1"/>
    <col min="8" max="8" width="34.140625" style="31" customWidth="1"/>
    <col min="9" max="9" width="7.42578125" style="31" customWidth="1"/>
    <col min="10" max="10" width="30.42578125" style="31" customWidth="1"/>
    <col min="11" max="11" width="26.42578125" bestFit="1" customWidth="1"/>
  </cols>
  <sheetData>
    <row r="1" spans="1:10" ht="75" x14ac:dyDescent="0.25">
      <c r="J1" s="14" t="s">
        <v>471</v>
      </c>
    </row>
    <row r="2" spans="1:10" ht="34.5" customHeight="1" x14ac:dyDescent="0.25">
      <c r="A2" s="180" t="s">
        <v>416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0" ht="60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5</v>
      </c>
      <c r="H3" s="119" t="s">
        <v>39</v>
      </c>
      <c r="I3" s="118" t="s">
        <v>6</v>
      </c>
      <c r="J3" s="118" t="s">
        <v>7</v>
      </c>
    </row>
    <row r="4" spans="1:10" ht="30.75" customHeight="1" x14ac:dyDescent="0.25">
      <c r="A4" s="120">
        <v>1</v>
      </c>
      <c r="B4" s="163" t="s">
        <v>8</v>
      </c>
      <c r="C4" s="164"/>
      <c r="D4" s="118"/>
      <c r="E4" s="118">
        <v>100</v>
      </c>
      <c r="F4" s="10"/>
      <c r="G4" s="118">
        <f>G5+G14+G27+G32</f>
        <v>40</v>
      </c>
      <c r="H4" s="12"/>
      <c r="I4" s="118"/>
      <c r="J4" s="118"/>
    </row>
    <row r="5" spans="1:10" x14ac:dyDescent="0.25">
      <c r="A5" s="114" t="s">
        <v>18</v>
      </c>
      <c r="B5" s="165" t="s">
        <v>123</v>
      </c>
      <c r="C5" s="166"/>
      <c r="D5" s="118"/>
      <c r="E5" s="118"/>
      <c r="F5" s="152" t="s">
        <v>17</v>
      </c>
      <c r="G5" s="111">
        <f>G6+G10</f>
        <v>10</v>
      </c>
      <c r="H5" s="12"/>
      <c r="I5" s="118"/>
      <c r="J5" s="118"/>
    </row>
    <row r="6" spans="1:10" ht="30" customHeight="1" x14ac:dyDescent="0.25">
      <c r="A6" s="155" t="s">
        <v>58</v>
      </c>
      <c r="B6" s="161" t="s">
        <v>106</v>
      </c>
      <c r="C6" s="161" t="s">
        <v>9</v>
      </c>
      <c r="D6" s="119" t="s">
        <v>31</v>
      </c>
      <c r="E6" s="119" t="s">
        <v>124</v>
      </c>
      <c r="F6" s="153"/>
      <c r="G6" s="161">
        <v>5</v>
      </c>
      <c r="H6" s="152" t="s">
        <v>373</v>
      </c>
      <c r="I6" s="158"/>
      <c r="J6" s="152"/>
    </row>
    <row r="7" spans="1:10" ht="32.25" customHeight="1" x14ac:dyDescent="0.25">
      <c r="A7" s="156"/>
      <c r="B7" s="161"/>
      <c r="C7" s="161"/>
      <c r="D7" s="119" t="s">
        <v>32</v>
      </c>
      <c r="E7" s="119" t="s">
        <v>36</v>
      </c>
      <c r="F7" s="153"/>
      <c r="G7" s="161"/>
      <c r="H7" s="153"/>
      <c r="I7" s="159"/>
      <c r="J7" s="153"/>
    </row>
    <row r="8" spans="1:10" ht="37.5" customHeight="1" x14ac:dyDescent="0.25">
      <c r="A8" s="156"/>
      <c r="B8" s="161"/>
      <c r="C8" s="161"/>
      <c r="D8" s="119" t="s">
        <v>33</v>
      </c>
      <c r="E8" s="119" t="s">
        <v>125</v>
      </c>
      <c r="F8" s="153"/>
      <c r="G8" s="161"/>
      <c r="H8" s="153"/>
      <c r="I8" s="159"/>
      <c r="J8" s="153"/>
    </row>
    <row r="9" spans="1:10" ht="27" customHeight="1" x14ac:dyDescent="0.25">
      <c r="A9" s="157"/>
      <c r="B9" s="161"/>
      <c r="C9" s="161"/>
      <c r="D9" s="119" t="s">
        <v>34</v>
      </c>
      <c r="E9" s="119" t="s">
        <v>38</v>
      </c>
      <c r="F9" s="153"/>
      <c r="G9" s="161"/>
      <c r="H9" s="154"/>
      <c r="I9" s="160"/>
      <c r="J9" s="154"/>
    </row>
    <row r="10" spans="1:10" ht="32.25" customHeight="1" x14ac:dyDescent="0.25">
      <c r="A10" s="155" t="s">
        <v>59</v>
      </c>
      <c r="B10" s="161" t="s">
        <v>105</v>
      </c>
      <c r="C10" s="161" t="s">
        <v>9</v>
      </c>
      <c r="D10" s="119" t="s">
        <v>31</v>
      </c>
      <c r="E10" s="119" t="s">
        <v>124</v>
      </c>
      <c r="F10" s="153"/>
      <c r="G10" s="161">
        <v>5</v>
      </c>
      <c r="H10" s="167" t="s">
        <v>279</v>
      </c>
      <c r="I10" s="158"/>
      <c r="J10" s="152"/>
    </row>
    <row r="11" spans="1:10" ht="39.75" customHeight="1" x14ac:dyDescent="0.25">
      <c r="A11" s="156"/>
      <c r="B11" s="161"/>
      <c r="C11" s="161"/>
      <c r="D11" s="119" t="s">
        <v>32</v>
      </c>
      <c r="E11" s="119" t="s">
        <v>36</v>
      </c>
      <c r="F11" s="153"/>
      <c r="G11" s="161"/>
      <c r="H11" s="167"/>
      <c r="I11" s="159"/>
      <c r="J11" s="153"/>
    </row>
    <row r="12" spans="1:10" ht="35.25" customHeight="1" x14ac:dyDescent="0.25">
      <c r="A12" s="156"/>
      <c r="B12" s="161"/>
      <c r="C12" s="161"/>
      <c r="D12" s="119" t="s">
        <v>33</v>
      </c>
      <c r="E12" s="119" t="s">
        <v>125</v>
      </c>
      <c r="F12" s="153"/>
      <c r="G12" s="161"/>
      <c r="H12" s="167"/>
      <c r="I12" s="159"/>
      <c r="J12" s="153"/>
    </row>
    <row r="13" spans="1:10" ht="23.25" customHeight="1" x14ac:dyDescent="0.25">
      <c r="A13" s="157"/>
      <c r="B13" s="161"/>
      <c r="C13" s="161"/>
      <c r="D13" s="119" t="s">
        <v>34</v>
      </c>
      <c r="E13" s="119" t="s">
        <v>38</v>
      </c>
      <c r="F13" s="153"/>
      <c r="G13" s="161"/>
      <c r="H13" s="167"/>
      <c r="I13" s="160"/>
      <c r="J13" s="154"/>
    </row>
    <row r="14" spans="1:10" x14ac:dyDescent="0.25">
      <c r="A14" s="114" t="s">
        <v>19</v>
      </c>
      <c r="B14" s="168" t="s">
        <v>108</v>
      </c>
      <c r="C14" s="169"/>
      <c r="D14" s="119"/>
      <c r="E14" s="119"/>
      <c r="F14" s="153"/>
      <c r="G14" s="118">
        <f>G15+G19+G23</f>
        <v>15</v>
      </c>
      <c r="H14" s="12"/>
      <c r="I14" s="12"/>
      <c r="J14" s="12"/>
    </row>
    <row r="15" spans="1:10" ht="29.25" customHeight="1" x14ac:dyDescent="0.25">
      <c r="A15" s="155" t="s">
        <v>40</v>
      </c>
      <c r="B15" s="152" t="s">
        <v>107</v>
      </c>
      <c r="C15" s="152" t="s">
        <v>9</v>
      </c>
      <c r="D15" s="119" t="s">
        <v>31</v>
      </c>
      <c r="E15" s="119" t="s">
        <v>124</v>
      </c>
      <c r="F15" s="153"/>
      <c r="G15" s="152">
        <v>5</v>
      </c>
      <c r="H15" s="152" t="s">
        <v>367</v>
      </c>
      <c r="I15" s="171"/>
      <c r="J15" s="152"/>
    </row>
    <row r="16" spans="1:10" ht="42" customHeight="1" x14ac:dyDescent="0.25">
      <c r="A16" s="156"/>
      <c r="B16" s="153"/>
      <c r="C16" s="153"/>
      <c r="D16" s="119" t="s">
        <v>32</v>
      </c>
      <c r="E16" s="119" t="s">
        <v>36</v>
      </c>
      <c r="F16" s="153"/>
      <c r="G16" s="153"/>
      <c r="H16" s="153"/>
      <c r="I16" s="172"/>
      <c r="J16" s="153"/>
    </row>
    <row r="17" spans="1:10" ht="33.75" customHeight="1" x14ac:dyDescent="0.25">
      <c r="A17" s="156"/>
      <c r="B17" s="153"/>
      <c r="C17" s="153"/>
      <c r="D17" s="119" t="s">
        <v>33</v>
      </c>
      <c r="E17" s="119" t="s">
        <v>125</v>
      </c>
      <c r="F17" s="153"/>
      <c r="G17" s="153"/>
      <c r="H17" s="153"/>
      <c r="I17" s="172"/>
      <c r="J17" s="153"/>
    </row>
    <row r="18" spans="1:10" ht="33" customHeight="1" x14ac:dyDescent="0.25">
      <c r="A18" s="157"/>
      <c r="B18" s="154"/>
      <c r="C18" s="154"/>
      <c r="D18" s="119" t="s">
        <v>34</v>
      </c>
      <c r="E18" s="119" t="s">
        <v>91</v>
      </c>
      <c r="F18" s="153"/>
      <c r="G18" s="154"/>
      <c r="H18" s="154"/>
      <c r="I18" s="173"/>
      <c r="J18" s="154"/>
    </row>
    <row r="19" spans="1:10" ht="36" customHeight="1" x14ac:dyDescent="0.25">
      <c r="A19" s="155" t="s">
        <v>41</v>
      </c>
      <c r="B19" s="152" t="s">
        <v>15</v>
      </c>
      <c r="C19" s="152" t="s">
        <v>9</v>
      </c>
      <c r="D19" s="119" t="s">
        <v>31</v>
      </c>
      <c r="E19" s="119" t="s">
        <v>116</v>
      </c>
      <c r="F19" s="153"/>
      <c r="G19" s="152">
        <v>5</v>
      </c>
      <c r="H19" s="161" t="s">
        <v>199</v>
      </c>
      <c r="I19" s="158"/>
      <c r="J19" s="152"/>
    </row>
    <row r="20" spans="1:10" ht="52.5" customHeight="1" x14ac:dyDescent="0.25">
      <c r="A20" s="156"/>
      <c r="B20" s="153"/>
      <c r="C20" s="153"/>
      <c r="D20" s="119" t="s">
        <v>32</v>
      </c>
      <c r="E20" s="119" t="s">
        <v>126</v>
      </c>
      <c r="F20" s="153"/>
      <c r="G20" s="153"/>
      <c r="H20" s="161"/>
      <c r="I20" s="159"/>
      <c r="J20" s="153"/>
    </row>
    <row r="21" spans="1:10" ht="39.75" customHeight="1" x14ac:dyDescent="0.25">
      <c r="A21" s="156"/>
      <c r="B21" s="153"/>
      <c r="C21" s="153"/>
      <c r="D21" s="119" t="s">
        <v>33</v>
      </c>
      <c r="E21" s="119" t="s">
        <v>127</v>
      </c>
      <c r="F21" s="153"/>
      <c r="G21" s="153"/>
      <c r="H21" s="161"/>
      <c r="I21" s="159"/>
      <c r="J21" s="153"/>
    </row>
    <row r="22" spans="1:10" ht="39.75" customHeight="1" x14ac:dyDescent="0.25">
      <c r="A22" s="157"/>
      <c r="B22" s="154"/>
      <c r="C22" s="154"/>
      <c r="D22" s="119" t="s">
        <v>34</v>
      </c>
      <c r="E22" s="119" t="s">
        <v>91</v>
      </c>
      <c r="F22" s="153"/>
      <c r="G22" s="154"/>
      <c r="H22" s="161"/>
      <c r="I22" s="160"/>
      <c r="J22" s="154"/>
    </row>
    <row r="23" spans="1:10" ht="40.5" customHeight="1" x14ac:dyDescent="0.25">
      <c r="A23" s="155" t="s">
        <v>42</v>
      </c>
      <c r="B23" s="152" t="s">
        <v>16</v>
      </c>
      <c r="C23" s="152" t="s">
        <v>9</v>
      </c>
      <c r="D23" s="119" t="s">
        <v>31</v>
      </c>
      <c r="E23" s="119" t="s">
        <v>116</v>
      </c>
      <c r="F23" s="153"/>
      <c r="G23" s="161">
        <v>5</v>
      </c>
      <c r="H23" s="161" t="s">
        <v>200</v>
      </c>
      <c r="I23" s="158"/>
      <c r="J23" s="152"/>
    </row>
    <row r="24" spans="1:10" ht="43.5" customHeight="1" x14ac:dyDescent="0.25">
      <c r="A24" s="156"/>
      <c r="B24" s="153"/>
      <c r="C24" s="153"/>
      <c r="D24" s="119" t="s">
        <v>32</v>
      </c>
      <c r="E24" s="119" t="s">
        <v>126</v>
      </c>
      <c r="F24" s="153"/>
      <c r="G24" s="161"/>
      <c r="H24" s="161"/>
      <c r="I24" s="159"/>
      <c r="J24" s="153"/>
    </row>
    <row r="25" spans="1:10" ht="44.25" customHeight="1" x14ac:dyDescent="0.25">
      <c r="A25" s="156"/>
      <c r="B25" s="153"/>
      <c r="C25" s="153"/>
      <c r="D25" s="119" t="s">
        <v>33</v>
      </c>
      <c r="E25" s="119" t="s">
        <v>127</v>
      </c>
      <c r="F25" s="153"/>
      <c r="G25" s="161"/>
      <c r="H25" s="161"/>
      <c r="I25" s="159"/>
      <c r="J25" s="153"/>
    </row>
    <row r="26" spans="1:10" ht="42" customHeight="1" x14ac:dyDescent="0.25">
      <c r="A26" s="157"/>
      <c r="B26" s="154"/>
      <c r="C26" s="154"/>
      <c r="D26" s="119" t="s">
        <v>34</v>
      </c>
      <c r="E26" s="119" t="s">
        <v>91</v>
      </c>
      <c r="F26" s="153"/>
      <c r="G26" s="161"/>
      <c r="H26" s="161"/>
      <c r="I26" s="160"/>
      <c r="J26" s="154"/>
    </row>
    <row r="27" spans="1:10" x14ac:dyDescent="0.25">
      <c r="A27" s="115" t="s">
        <v>20</v>
      </c>
      <c r="B27" s="165" t="s">
        <v>131</v>
      </c>
      <c r="C27" s="166"/>
      <c r="D27" s="119"/>
      <c r="E27" s="119"/>
      <c r="F27" s="153"/>
      <c r="G27" s="118">
        <f>G28</f>
        <v>5</v>
      </c>
      <c r="H27" s="12"/>
      <c r="I27" s="12"/>
      <c r="J27" s="12"/>
    </row>
    <row r="28" spans="1:10" ht="31.5" customHeight="1" x14ac:dyDescent="0.25">
      <c r="A28" s="155" t="s">
        <v>110</v>
      </c>
      <c r="B28" s="152" t="s">
        <v>109</v>
      </c>
      <c r="C28" s="152" t="s">
        <v>9</v>
      </c>
      <c r="D28" s="119" t="s">
        <v>31</v>
      </c>
      <c r="E28" s="119" t="s">
        <v>124</v>
      </c>
      <c r="F28" s="153"/>
      <c r="G28" s="161">
        <v>5</v>
      </c>
      <c r="H28" s="161" t="s">
        <v>287</v>
      </c>
      <c r="I28" s="171"/>
      <c r="J28" s="152"/>
    </row>
    <row r="29" spans="1:10" ht="31.5" customHeight="1" x14ac:dyDescent="0.25">
      <c r="A29" s="156"/>
      <c r="B29" s="153"/>
      <c r="C29" s="153"/>
      <c r="D29" s="119" t="s">
        <v>32</v>
      </c>
      <c r="E29" s="119" t="s">
        <v>36</v>
      </c>
      <c r="F29" s="153"/>
      <c r="G29" s="161"/>
      <c r="H29" s="161"/>
      <c r="I29" s="172"/>
      <c r="J29" s="153"/>
    </row>
    <row r="30" spans="1:10" ht="31.5" customHeight="1" x14ac:dyDescent="0.25">
      <c r="A30" s="156"/>
      <c r="B30" s="153"/>
      <c r="C30" s="153"/>
      <c r="D30" s="119" t="s">
        <v>33</v>
      </c>
      <c r="E30" s="119" t="s">
        <v>125</v>
      </c>
      <c r="F30" s="153"/>
      <c r="G30" s="161"/>
      <c r="H30" s="161"/>
      <c r="I30" s="172"/>
      <c r="J30" s="153"/>
    </row>
    <row r="31" spans="1:10" ht="31.5" customHeight="1" x14ac:dyDescent="0.25">
      <c r="A31" s="157"/>
      <c r="B31" s="154"/>
      <c r="C31" s="154"/>
      <c r="D31" s="119" t="s">
        <v>34</v>
      </c>
      <c r="E31" s="119" t="s">
        <v>38</v>
      </c>
      <c r="F31" s="153"/>
      <c r="G31" s="161"/>
      <c r="H31" s="161"/>
      <c r="I31" s="173"/>
      <c r="J31" s="154"/>
    </row>
    <row r="32" spans="1:10" ht="37.5" customHeight="1" x14ac:dyDescent="0.25">
      <c r="A32" s="120" t="s">
        <v>21</v>
      </c>
      <c r="B32" s="165" t="s">
        <v>112</v>
      </c>
      <c r="C32" s="166"/>
      <c r="D32" s="119"/>
      <c r="E32" s="119"/>
      <c r="F32" s="153"/>
      <c r="G32" s="118">
        <f>G33+G37</f>
        <v>10</v>
      </c>
      <c r="H32" s="12"/>
      <c r="I32" s="12"/>
      <c r="J32" s="12"/>
    </row>
    <row r="33" spans="1:10" ht="23.25" customHeight="1" x14ac:dyDescent="0.25">
      <c r="A33" s="170" t="s">
        <v>113</v>
      </c>
      <c r="B33" s="161" t="s">
        <v>115</v>
      </c>
      <c r="C33" s="161" t="s">
        <v>9</v>
      </c>
      <c r="D33" s="119" t="s">
        <v>31</v>
      </c>
      <c r="E33" s="119" t="s">
        <v>124</v>
      </c>
      <c r="F33" s="153"/>
      <c r="G33" s="161">
        <v>5</v>
      </c>
      <c r="H33" s="161" t="s">
        <v>265</v>
      </c>
      <c r="I33" s="152"/>
      <c r="J33" s="152"/>
    </row>
    <row r="34" spans="1:10" ht="43.5" customHeight="1" x14ac:dyDescent="0.25">
      <c r="A34" s="170"/>
      <c r="B34" s="161"/>
      <c r="C34" s="161"/>
      <c r="D34" s="119" t="s">
        <v>32</v>
      </c>
      <c r="E34" s="119" t="s">
        <v>36</v>
      </c>
      <c r="F34" s="153"/>
      <c r="G34" s="161"/>
      <c r="H34" s="161"/>
      <c r="I34" s="153"/>
      <c r="J34" s="153"/>
    </row>
    <row r="35" spans="1:10" ht="28.5" customHeight="1" x14ac:dyDescent="0.25">
      <c r="A35" s="170"/>
      <c r="B35" s="161"/>
      <c r="C35" s="161"/>
      <c r="D35" s="119" t="s">
        <v>33</v>
      </c>
      <c r="E35" s="119" t="s">
        <v>125</v>
      </c>
      <c r="F35" s="153"/>
      <c r="G35" s="161"/>
      <c r="H35" s="161"/>
      <c r="I35" s="153"/>
      <c r="J35" s="153"/>
    </row>
    <row r="36" spans="1:10" ht="23.25" customHeight="1" x14ac:dyDescent="0.25">
      <c r="A36" s="170"/>
      <c r="B36" s="161"/>
      <c r="C36" s="161"/>
      <c r="D36" s="119" t="s">
        <v>34</v>
      </c>
      <c r="E36" s="119" t="s">
        <v>38</v>
      </c>
      <c r="F36" s="153"/>
      <c r="G36" s="161"/>
      <c r="H36" s="161"/>
      <c r="I36" s="154"/>
      <c r="J36" s="154"/>
    </row>
    <row r="37" spans="1:10" ht="32.25" customHeight="1" x14ac:dyDescent="0.25">
      <c r="A37" s="155" t="s">
        <v>114</v>
      </c>
      <c r="B37" s="161" t="s">
        <v>104</v>
      </c>
      <c r="C37" s="161" t="s">
        <v>9</v>
      </c>
      <c r="D37" s="119" t="s">
        <v>31</v>
      </c>
      <c r="E37" s="119" t="s">
        <v>124</v>
      </c>
      <c r="F37" s="153"/>
      <c r="G37" s="161">
        <v>5</v>
      </c>
      <c r="H37" s="161" t="s">
        <v>265</v>
      </c>
      <c r="I37" s="158"/>
      <c r="J37" s="152"/>
    </row>
    <row r="38" spans="1:10" ht="30" customHeight="1" x14ac:dyDescent="0.25">
      <c r="A38" s="156"/>
      <c r="B38" s="161"/>
      <c r="C38" s="161"/>
      <c r="D38" s="119" t="s">
        <v>32</v>
      </c>
      <c r="E38" s="119" t="s">
        <v>36</v>
      </c>
      <c r="F38" s="153"/>
      <c r="G38" s="161"/>
      <c r="H38" s="161"/>
      <c r="I38" s="159"/>
      <c r="J38" s="153"/>
    </row>
    <row r="39" spans="1:10" ht="22.5" customHeight="1" x14ac:dyDescent="0.25">
      <c r="A39" s="156"/>
      <c r="B39" s="161"/>
      <c r="C39" s="161"/>
      <c r="D39" s="119" t="s">
        <v>33</v>
      </c>
      <c r="E39" s="119" t="s">
        <v>125</v>
      </c>
      <c r="F39" s="153"/>
      <c r="G39" s="161"/>
      <c r="H39" s="161"/>
      <c r="I39" s="159"/>
      <c r="J39" s="153"/>
    </row>
    <row r="40" spans="1:10" ht="24" customHeight="1" x14ac:dyDescent="0.25">
      <c r="A40" s="157"/>
      <c r="B40" s="161"/>
      <c r="C40" s="161"/>
      <c r="D40" s="119" t="s">
        <v>34</v>
      </c>
      <c r="E40" s="119" t="s">
        <v>38</v>
      </c>
      <c r="F40" s="154"/>
      <c r="G40" s="161"/>
      <c r="H40" s="161"/>
      <c r="I40" s="160"/>
      <c r="J40" s="154"/>
    </row>
    <row r="41" spans="1:10" s="6" customFormat="1" ht="105" x14ac:dyDescent="0.25">
      <c r="A41" s="120" t="s">
        <v>22</v>
      </c>
      <c r="B41" s="118" t="s">
        <v>11</v>
      </c>
      <c r="C41" s="118" t="s">
        <v>128</v>
      </c>
      <c r="D41" s="118" t="s">
        <v>84</v>
      </c>
      <c r="E41" s="118" t="s">
        <v>197</v>
      </c>
      <c r="F41" s="118" t="s">
        <v>10</v>
      </c>
      <c r="G41" s="118">
        <v>10</v>
      </c>
      <c r="H41" s="118" t="s">
        <v>262</v>
      </c>
      <c r="I41" s="123"/>
      <c r="J41" s="118"/>
    </row>
    <row r="42" spans="1:10" ht="66.75" customHeight="1" x14ac:dyDescent="0.25">
      <c r="A42" s="114" t="s">
        <v>23</v>
      </c>
      <c r="B42" s="111" t="s">
        <v>301</v>
      </c>
      <c r="C42" s="111" t="s">
        <v>12</v>
      </c>
      <c r="D42" s="119" t="s">
        <v>117</v>
      </c>
      <c r="E42" s="119"/>
      <c r="F42" s="10"/>
      <c r="G42" s="111">
        <f>G43+G47+G51</f>
        <v>15</v>
      </c>
      <c r="H42" s="21"/>
      <c r="I42" s="12"/>
      <c r="J42" s="12"/>
    </row>
    <row r="43" spans="1:10" ht="35.25" customHeight="1" x14ac:dyDescent="0.25">
      <c r="A43" s="155" t="s">
        <v>204</v>
      </c>
      <c r="B43" s="152" t="s">
        <v>304</v>
      </c>
      <c r="C43" s="152" t="s">
        <v>12</v>
      </c>
      <c r="D43" s="119" t="s">
        <v>31</v>
      </c>
      <c r="E43" s="119" t="s">
        <v>119</v>
      </c>
      <c r="F43" s="152" t="s">
        <v>13</v>
      </c>
      <c r="G43" s="152">
        <v>5</v>
      </c>
      <c r="H43" s="161" t="s">
        <v>303</v>
      </c>
      <c r="I43" s="171"/>
      <c r="J43" s="152"/>
    </row>
    <row r="44" spans="1:10" ht="36.75" customHeight="1" x14ac:dyDescent="0.25">
      <c r="A44" s="156"/>
      <c r="B44" s="153"/>
      <c r="C44" s="153"/>
      <c r="D44" s="119" t="s">
        <v>32</v>
      </c>
      <c r="E44" s="119" t="s">
        <v>120</v>
      </c>
      <c r="F44" s="153"/>
      <c r="G44" s="153"/>
      <c r="H44" s="161"/>
      <c r="I44" s="172"/>
      <c r="J44" s="153"/>
    </row>
    <row r="45" spans="1:10" ht="35.25" customHeight="1" x14ac:dyDescent="0.25">
      <c r="A45" s="156"/>
      <c r="B45" s="153"/>
      <c r="C45" s="153"/>
      <c r="D45" s="119" t="s">
        <v>33</v>
      </c>
      <c r="E45" s="119" t="s">
        <v>121</v>
      </c>
      <c r="F45" s="153"/>
      <c r="G45" s="153"/>
      <c r="H45" s="161"/>
      <c r="I45" s="172"/>
      <c r="J45" s="153"/>
    </row>
    <row r="46" spans="1:10" ht="76.5" customHeight="1" x14ac:dyDescent="0.25">
      <c r="A46" s="157"/>
      <c r="B46" s="154"/>
      <c r="C46" s="154"/>
      <c r="D46" s="119" t="s">
        <v>34</v>
      </c>
      <c r="E46" s="119" t="s">
        <v>122</v>
      </c>
      <c r="F46" s="153"/>
      <c r="G46" s="154"/>
      <c r="H46" s="161"/>
      <c r="I46" s="173"/>
      <c r="J46" s="154"/>
    </row>
    <row r="47" spans="1:10" ht="38.25" customHeight="1" x14ac:dyDescent="0.25">
      <c r="A47" s="155" t="s">
        <v>205</v>
      </c>
      <c r="B47" s="152" t="s">
        <v>361</v>
      </c>
      <c r="C47" s="152" t="s">
        <v>12</v>
      </c>
      <c r="D47" s="119" t="s">
        <v>31</v>
      </c>
      <c r="E47" s="119" t="s">
        <v>119</v>
      </c>
      <c r="F47" s="153"/>
      <c r="G47" s="152">
        <v>5</v>
      </c>
      <c r="H47" s="161" t="s">
        <v>257</v>
      </c>
      <c r="I47" s="171"/>
      <c r="J47" s="152"/>
    </row>
    <row r="48" spans="1:10" ht="38.25" customHeight="1" x14ac:dyDescent="0.25">
      <c r="A48" s="156"/>
      <c r="B48" s="153"/>
      <c r="C48" s="153"/>
      <c r="D48" s="119" t="s">
        <v>32</v>
      </c>
      <c r="E48" s="119" t="s">
        <v>120</v>
      </c>
      <c r="F48" s="153"/>
      <c r="G48" s="153"/>
      <c r="H48" s="161"/>
      <c r="I48" s="172"/>
      <c r="J48" s="153"/>
    </row>
    <row r="49" spans="1:10" ht="48" customHeight="1" x14ac:dyDescent="0.25">
      <c r="A49" s="156"/>
      <c r="B49" s="153"/>
      <c r="C49" s="153"/>
      <c r="D49" s="119" t="s">
        <v>33</v>
      </c>
      <c r="E49" s="119" t="s">
        <v>121</v>
      </c>
      <c r="F49" s="153"/>
      <c r="G49" s="153"/>
      <c r="H49" s="161"/>
      <c r="I49" s="172"/>
      <c r="J49" s="153"/>
    </row>
    <row r="50" spans="1:10" ht="69.75" customHeight="1" x14ac:dyDescent="0.25">
      <c r="A50" s="157"/>
      <c r="B50" s="154"/>
      <c r="C50" s="154"/>
      <c r="D50" s="119" t="s">
        <v>34</v>
      </c>
      <c r="E50" s="119" t="s">
        <v>122</v>
      </c>
      <c r="F50" s="153"/>
      <c r="G50" s="154"/>
      <c r="H50" s="161"/>
      <c r="I50" s="173"/>
      <c r="J50" s="154"/>
    </row>
    <row r="51" spans="1:10" ht="53.25" customHeight="1" x14ac:dyDescent="0.25">
      <c r="A51" s="155" t="s">
        <v>333</v>
      </c>
      <c r="B51" s="152" t="s">
        <v>330</v>
      </c>
      <c r="C51" s="152" t="s">
        <v>12</v>
      </c>
      <c r="D51" s="119" t="s">
        <v>31</v>
      </c>
      <c r="E51" s="119" t="s">
        <v>119</v>
      </c>
      <c r="F51" s="153"/>
      <c r="G51" s="152">
        <v>5</v>
      </c>
      <c r="H51" s="152" t="s">
        <v>365</v>
      </c>
      <c r="I51" s="171"/>
      <c r="J51" s="152"/>
    </row>
    <row r="52" spans="1:10" ht="51" customHeight="1" x14ac:dyDescent="0.25">
      <c r="A52" s="156"/>
      <c r="B52" s="153"/>
      <c r="C52" s="153"/>
      <c r="D52" s="119" t="s">
        <v>32</v>
      </c>
      <c r="E52" s="119" t="s">
        <v>120</v>
      </c>
      <c r="F52" s="153"/>
      <c r="G52" s="153"/>
      <c r="H52" s="153"/>
      <c r="I52" s="172"/>
      <c r="J52" s="153"/>
    </row>
    <row r="53" spans="1:10" ht="46.5" customHeight="1" x14ac:dyDescent="0.25">
      <c r="A53" s="156"/>
      <c r="B53" s="153"/>
      <c r="C53" s="153"/>
      <c r="D53" s="119" t="s">
        <v>33</v>
      </c>
      <c r="E53" s="119" t="s">
        <v>121</v>
      </c>
      <c r="F53" s="153"/>
      <c r="G53" s="153"/>
      <c r="H53" s="153"/>
      <c r="I53" s="172"/>
      <c r="J53" s="153"/>
    </row>
    <row r="54" spans="1:10" ht="49.5" customHeight="1" x14ac:dyDescent="0.25">
      <c r="A54" s="157"/>
      <c r="B54" s="154"/>
      <c r="C54" s="154"/>
      <c r="D54" s="119" t="s">
        <v>34</v>
      </c>
      <c r="E54" s="119" t="s">
        <v>122</v>
      </c>
      <c r="F54" s="154"/>
      <c r="G54" s="154"/>
      <c r="H54" s="154"/>
      <c r="I54" s="173"/>
      <c r="J54" s="154"/>
    </row>
    <row r="55" spans="1:10" ht="142.5" customHeight="1" x14ac:dyDescent="0.25">
      <c r="A55" s="120" t="s">
        <v>24</v>
      </c>
      <c r="B55" s="118" t="s">
        <v>270</v>
      </c>
      <c r="C55" s="118" t="s">
        <v>9</v>
      </c>
      <c r="D55" s="118" t="s">
        <v>56</v>
      </c>
      <c r="E55" s="118" t="s">
        <v>269</v>
      </c>
      <c r="F55" s="118" t="s">
        <v>13</v>
      </c>
      <c r="G55" s="118">
        <v>10</v>
      </c>
      <c r="H55" s="118" t="s">
        <v>271</v>
      </c>
      <c r="I55" s="118"/>
      <c r="J55" s="118"/>
    </row>
    <row r="56" spans="1:10" ht="135" x14ac:dyDescent="0.25">
      <c r="A56" s="120" t="s">
        <v>27</v>
      </c>
      <c r="B56" s="118" t="s">
        <v>129</v>
      </c>
      <c r="C56" s="118" t="s">
        <v>9</v>
      </c>
      <c r="D56" s="118" t="s">
        <v>56</v>
      </c>
      <c r="E56" s="118">
        <v>20</v>
      </c>
      <c r="F56" s="118" t="s">
        <v>13</v>
      </c>
      <c r="G56" s="118">
        <v>10</v>
      </c>
      <c r="H56" s="111" t="s">
        <v>130</v>
      </c>
      <c r="I56" s="118"/>
      <c r="J56" s="118"/>
    </row>
    <row r="57" spans="1:10" ht="210" x14ac:dyDescent="0.25">
      <c r="A57" s="120" t="s">
        <v>28</v>
      </c>
      <c r="B57" s="118" t="s">
        <v>272</v>
      </c>
      <c r="C57" s="118" t="s">
        <v>92</v>
      </c>
      <c r="D57" s="118" t="s">
        <v>273</v>
      </c>
      <c r="E57" s="118" t="s">
        <v>290</v>
      </c>
      <c r="F57" s="118" t="s">
        <v>274</v>
      </c>
      <c r="G57" s="118">
        <v>3</v>
      </c>
      <c r="H57" s="118" t="s">
        <v>275</v>
      </c>
      <c r="I57" s="118"/>
      <c r="J57" s="118"/>
    </row>
    <row r="58" spans="1:10" ht="135" x14ac:dyDescent="0.25">
      <c r="A58" s="120" t="s">
        <v>57</v>
      </c>
      <c r="B58" s="118" t="s">
        <v>277</v>
      </c>
      <c r="C58" s="118" t="s">
        <v>12</v>
      </c>
      <c r="D58" s="118" t="s">
        <v>273</v>
      </c>
      <c r="E58" s="16">
        <v>1</v>
      </c>
      <c r="F58" s="118" t="s">
        <v>13</v>
      </c>
      <c r="G58" s="118">
        <v>2</v>
      </c>
      <c r="H58" s="113" t="s">
        <v>278</v>
      </c>
      <c r="I58" s="118"/>
      <c r="J58" s="118"/>
    </row>
    <row r="59" spans="1:10" ht="75" x14ac:dyDescent="0.25">
      <c r="A59" s="120">
        <v>8</v>
      </c>
      <c r="B59" s="118" t="s">
        <v>331</v>
      </c>
      <c r="C59" s="118" t="s">
        <v>334</v>
      </c>
      <c r="D59" s="118" t="s">
        <v>56</v>
      </c>
      <c r="E59" s="16">
        <v>1</v>
      </c>
      <c r="F59" s="118" t="s">
        <v>13</v>
      </c>
      <c r="G59" s="118">
        <v>5</v>
      </c>
      <c r="H59" s="113" t="s">
        <v>278</v>
      </c>
      <c r="I59" s="118"/>
      <c r="J59" s="118"/>
    </row>
    <row r="60" spans="1:10" ht="135" x14ac:dyDescent="0.25">
      <c r="A60" s="120">
        <v>9</v>
      </c>
      <c r="B60" s="118" t="s">
        <v>332</v>
      </c>
      <c r="C60" s="118" t="s">
        <v>335</v>
      </c>
      <c r="D60" s="118" t="s">
        <v>56</v>
      </c>
      <c r="E60" s="16" t="s">
        <v>336</v>
      </c>
      <c r="F60" s="118" t="s">
        <v>337</v>
      </c>
      <c r="G60" s="118">
        <v>5</v>
      </c>
      <c r="H60" s="113" t="s">
        <v>370</v>
      </c>
      <c r="I60" s="118"/>
      <c r="J60" s="118"/>
    </row>
    <row r="61" spans="1:10" x14ac:dyDescent="0.25">
      <c r="A61" s="11"/>
      <c r="B61" s="17" t="s">
        <v>14</v>
      </c>
      <c r="C61" s="131"/>
      <c r="D61" s="131"/>
      <c r="E61" s="131"/>
      <c r="F61" s="131"/>
      <c r="G61" s="131">
        <f>G56+G55+G42+G41+G4+G57+G58+G59+G60</f>
        <v>100</v>
      </c>
      <c r="H61" s="131"/>
      <c r="I61" s="131"/>
      <c r="J61" s="27">
        <f>J6+J10+J15+J19+J23+J28+J33+J37+J41+J43+J47+J55+J56+J57+J58+J59+J60+J51</f>
        <v>0</v>
      </c>
    </row>
    <row r="63" spans="1:10" ht="30" x14ac:dyDescent="0.25">
      <c r="B63" s="9" t="s">
        <v>276</v>
      </c>
    </row>
  </sheetData>
  <mergeCells count="85">
    <mergeCell ref="G28:G31"/>
    <mergeCell ref="A15:A18"/>
    <mergeCell ref="B15:B18"/>
    <mergeCell ref="C15:C18"/>
    <mergeCell ref="A19:A22"/>
    <mergeCell ref="G15:G18"/>
    <mergeCell ref="B27:C27"/>
    <mergeCell ref="G23:G26"/>
    <mergeCell ref="B19:B22"/>
    <mergeCell ref="C19:C22"/>
    <mergeCell ref="G19:G22"/>
    <mergeCell ref="A43:A46"/>
    <mergeCell ref="B43:B46"/>
    <mergeCell ref="C43:C46"/>
    <mergeCell ref="B28:B31"/>
    <mergeCell ref="C28:C31"/>
    <mergeCell ref="B32:C32"/>
    <mergeCell ref="A2:J2"/>
    <mergeCell ref="A37:A40"/>
    <mergeCell ref="B37:B40"/>
    <mergeCell ref="C37:C40"/>
    <mergeCell ref="G37:G40"/>
    <mergeCell ref="A33:A36"/>
    <mergeCell ref="B33:B36"/>
    <mergeCell ref="C33:C36"/>
    <mergeCell ref="G33:G36"/>
    <mergeCell ref="B4:C4"/>
    <mergeCell ref="B5:C5"/>
    <mergeCell ref="F5:F40"/>
    <mergeCell ref="A23:A26"/>
    <mergeCell ref="B23:B26"/>
    <mergeCell ref="C23:C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H6:H9"/>
    <mergeCell ref="A6:A9"/>
    <mergeCell ref="B6:B9"/>
    <mergeCell ref="C6:C9"/>
    <mergeCell ref="B14:C14"/>
    <mergeCell ref="A28:A31"/>
    <mergeCell ref="H33:H36"/>
    <mergeCell ref="I33:I36"/>
    <mergeCell ref="J33:J36"/>
    <mergeCell ref="I15:I18"/>
    <mergeCell ref="J15:J18"/>
    <mergeCell ref="I19:I22"/>
    <mergeCell ref="J19:J22"/>
    <mergeCell ref="I28:I31"/>
    <mergeCell ref="J28:J31"/>
    <mergeCell ref="H28:H31"/>
    <mergeCell ref="H19:H22"/>
    <mergeCell ref="H15:H18"/>
    <mergeCell ref="I23:I26"/>
    <mergeCell ref="J23:J26"/>
    <mergeCell ref="H23:H26"/>
    <mergeCell ref="H37:H40"/>
    <mergeCell ref="I37:I40"/>
    <mergeCell ref="J37:J40"/>
    <mergeCell ref="I43:I46"/>
    <mergeCell ref="J43:J46"/>
    <mergeCell ref="H43:H46"/>
    <mergeCell ref="H51:H54"/>
    <mergeCell ref="I51:I54"/>
    <mergeCell ref="J51:J54"/>
    <mergeCell ref="A51:A54"/>
    <mergeCell ref="B51:B54"/>
    <mergeCell ref="C51:C54"/>
    <mergeCell ref="F43:F54"/>
    <mergeCell ref="G51:G54"/>
    <mergeCell ref="I47:I50"/>
    <mergeCell ref="J47:J50"/>
    <mergeCell ref="G43:G46"/>
    <mergeCell ref="H47:H50"/>
    <mergeCell ref="A47:A50"/>
    <mergeCell ref="B47:B50"/>
    <mergeCell ref="C47:C50"/>
    <mergeCell ref="G47:G50"/>
  </mergeCells>
  <pageMargins left="0.31496062992125984" right="0.31496062992125984" top="0.55118110236220474" bottom="0.74803149606299213" header="0.31496062992125984" footer="0.31496062992125984"/>
  <pageSetup paperSize="9" scale="50" fitToHeight="2" orientation="portrait" r:id="rId1"/>
  <ignoredErrors>
    <ignoredError sqref="A44:A46 A5 A27 A32 A34:A36 A41:A42 A55 A58" numberStoredAsText="1"/>
    <ignoredError sqref="A6 A10:A13 A19:A26 A37:A40" twoDigitTextYear="1"/>
    <ignoredError sqref="A14:A18 A28:A31 A33" twoDigitTextYear="1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AQ2036"/>
  <sheetViews>
    <sheetView zoomScale="83" zoomScaleNormal="83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K3" sqref="K3"/>
    </sheetView>
  </sheetViews>
  <sheetFormatPr defaultRowHeight="15" x14ac:dyDescent="0.25"/>
  <cols>
    <col min="1" max="1" width="6.28515625" style="88" bestFit="1" customWidth="1"/>
    <col min="2" max="2" width="27.140625" style="88" customWidth="1"/>
    <col min="3" max="3" width="12.140625" style="88" customWidth="1"/>
    <col min="4" max="4" width="22.5703125" style="88" customWidth="1"/>
    <col min="5" max="5" width="13.5703125" style="88" customWidth="1"/>
    <col min="6" max="6" width="20.42578125" style="88" customWidth="1"/>
    <col min="7" max="7" width="9" style="88" customWidth="1"/>
    <col min="8" max="8" width="38.5703125" style="88" customWidth="1"/>
    <col min="9" max="9" width="8" style="88" customWidth="1"/>
    <col min="10" max="10" width="30.5703125" style="88" customWidth="1"/>
    <col min="11" max="11" width="29.42578125" style="87" bestFit="1" customWidth="1"/>
    <col min="12" max="16384" width="9.140625" style="87"/>
  </cols>
  <sheetData>
    <row r="1" spans="1:43" ht="84.75" customHeight="1" x14ac:dyDescent="0.25">
      <c r="A1"/>
      <c r="B1"/>
      <c r="C1"/>
      <c r="D1"/>
      <c r="E1"/>
      <c r="F1"/>
      <c r="G1"/>
      <c r="H1"/>
      <c r="I1"/>
      <c r="J1" s="108" t="s">
        <v>472</v>
      </c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</row>
    <row r="2" spans="1:43" ht="34.5" customHeight="1" x14ac:dyDescent="0.25">
      <c r="A2" s="180" t="s">
        <v>417</v>
      </c>
      <c r="B2" s="181"/>
      <c r="C2" s="181"/>
      <c r="D2" s="181"/>
      <c r="E2" s="181"/>
      <c r="F2" s="181"/>
      <c r="G2" s="181"/>
      <c r="H2" s="181"/>
      <c r="I2" s="181"/>
      <c r="J2" s="181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</row>
    <row r="3" spans="1:43" ht="74.25" customHeight="1" x14ac:dyDescent="0.25">
      <c r="A3" s="106" t="s">
        <v>0</v>
      </c>
      <c r="B3" s="104" t="s">
        <v>1</v>
      </c>
      <c r="C3" s="104" t="s">
        <v>2</v>
      </c>
      <c r="D3" s="104" t="s">
        <v>30</v>
      </c>
      <c r="E3" s="104" t="s">
        <v>3</v>
      </c>
      <c r="F3" s="104" t="s">
        <v>4</v>
      </c>
      <c r="G3" s="104" t="s">
        <v>5</v>
      </c>
      <c r="H3" s="105" t="s">
        <v>39</v>
      </c>
      <c r="I3" s="104" t="s">
        <v>6</v>
      </c>
      <c r="J3" s="104" t="s">
        <v>7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2.25" customHeight="1" x14ac:dyDescent="0.25">
      <c r="A4" s="89">
        <v>1</v>
      </c>
      <c r="B4" s="211" t="s">
        <v>8</v>
      </c>
      <c r="C4" s="212"/>
      <c r="D4" s="85"/>
      <c r="E4" s="85">
        <v>100</v>
      </c>
      <c r="F4" s="90"/>
      <c r="G4" s="85">
        <f>G5+G14+G27+G36</f>
        <v>45</v>
      </c>
      <c r="H4" s="91"/>
      <c r="I4" s="85"/>
      <c r="J4" s="85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x14ac:dyDescent="0.25">
      <c r="A5" s="93" t="s">
        <v>18</v>
      </c>
      <c r="B5" s="207" t="s">
        <v>123</v>
      </c>
      <c r="C5" s="208"/>
      <c r="D5" s="85"/>
      <c r="E5" s="85"/>
      <c r="F5" s="197" t="s">
        <v>17</v>
      </c>
      <c r="G5" s="76">
        <f>G6+G10</f>
        <v>10</v>
      </c>
      <c r="H5" s="91"/>
      <c r="I5" s="85"/>
      <c r="J5" s="8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30" customHeight="1" x14ac:dyDescent="0.25">
      <c r="A6" s="201" t="s">
        <v>58</v>
      </c>
      <c r="B6" s="200" t="s">
        <v>106</v>
      </c>
      <c r="C6" s="200" t="s">
        <v>9</v>
      </c>
      <c r="D6" s="84" t="s">
        <v>31</v>
      </c>
      <c r="E6" s="84" t="s">
        <v>124</v>
      </c>
      <c r="F6" s="198"/>
      <c r="G6" s="200">
        <v>5</v>
      </c>
      <c r="H6" s="197" t="s">
        <v>357</v>
      </c>
      <c r="I6" s="194"/>
      <c r="J6" s="197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1:43" ht="31.5" customHeight="1" x14ac:dyDescent="0.25">
      <c r="A7" s="202"/>
      <c r="B7" s="200"/>
      <c r="C7" s="200"/>
      <c r="D7" s="84" t="s">
        <v>32</v>
      </c>
      <c r="E7" s="84" t="s">
        <v>36</v>
      </c>
      <c r="F7" s="198"/>
      <c r="G7" s="200"/>
      <c r="H7" s="198"/>
      <c r="I7" s="195"/>
      <c r="J7" s="198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31.5" customHeight="1" x14ac:dyDescent="0.25">
      <c r="A8" s="202"/>
      <c r="B8" s="200"/>
      <c r="C8" s="200"/>
      <c r="D8" s="84" t="s">
        <v>33</v>
      </c>
      <c r="E8" s="84" t="s">
        <v>125</v>
      </c>
      <c r="F8" s="198"/>
      <c r="G8" s="200"/>
      <c r="H8" s="198"/>
      <c r="I8" s="195"/>
      <c r="J8" s="19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24" customHeight="1" x14ac:dyDescent="0.25">
      <c r="A9" s="203"/>
      <c r="B9" s="200"/>
      <c r="C9" s="200"/>
      <c r="D9" s="84" t="s">
        <v>34</v>
      </c>
      <c r="E9" s="84" t="s">
        <v>38</v>
      </c>
      <c r="F9" s="198"/>
      <c r="G9" s="200"/>
      <c r="H9" s="199"/>
      <c r="I9" s="196"/>
      <c r="J9" s="19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41.25" customHeight="1" x14ac:dyDescent="0.25">
      <c r="A10" s="201" t="s">
        <v>59</v>
      </c>
      <c r="B10" s="200" t="s">
        <v>105</v>
      </c>
      <c r="C10" s="200" t="s">
        <v>9</v>
      </c>
      <c r="D10" s="84" t="s">
        <v>31</v>
      </c>
      <c r="E10" s="84" t="s">
        <v>124</v>
      </c>
      <c r="F10" s="198"/>
      <c r="G10" s="200">
        <v>5</v>
      </c>
      <c r="H10" s="210" t="s">
        <v>279</v>
      </c>
      <c r="I10" s="204"/>
      <c r="J10" s="197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26.25" customHeight="1" x14ac:dyDescent="0.25">
      <c r="A11" s="202"/>
      <c r="B11" s="200"/>
      <c r="C11" s="200"/>
      <c r="D11" s="84" t="s">
        <v>32</v>
      </c>
      <c r="E11" s="84" t="s">
        <v>36</v>
      </c>
      <c r="F11" s="198"/>
      <c r="G11" s="200"/>
      <c r="H11" s="210"/>
      <c r="I11" s="205"/>
      <c r="J11" s="198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29.25" customHeight="1" x14ac:dyDescent="0.25">
      <c r="A12" s="202"/>
      <c r="B12" s="200"/>
      <c r="C12" s="200"/>
      <c r="D12" s="84" t="s">
        <v>33</v>
      </c>
      <c r="E12" s="84" t="s">
        <v>125</v>
      </c>
      <c r="F12" s="198"/>
      <c r="G12" s="200"/>
      <c r="H12" s="210"/>
      <c r="I12" s="205"/>
      <c r="J12" s="198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29.25" customHeight="1" x14ac:dyDescent="0.25">
      <c r="A13" s="203"/>
      <c r="B13" s="200"/>
      <c r="C13" s="200"/>
      <c r="D13" s="84" t="s">
        <v>34</v>
      </c>
      <c r="E13" s="84" t="s">
        <v>38</v>
      </c>
      <c r="F13" s="198"/>
      <c r="G13" s="200"/>
      <c r="H13" s="210"/>
      <c r="I13" s="206"/>
      <c r="J13" s="199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x14ac:dyDescent="0.25">
      <c r="A14" s="93" t="s">
        <v>19</v>
      </c>
      <c r="B14" s="213" t="s">
        <v>108</v>
      </c>
      <c r="C14" s="214"/>
      <c r="D14" s="84"/>
      <c r="E14" s="84"/>
      <c r="F14" s="198"/>
      <c r="G14" s="85">
        <f>G15+G19+G23</f>
        <v>15</v>
      </c>
      <c r="H14" s="91"/>
      <c r="I14" s="91"/>
      <c r="J14" s="91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39.75" customHeight="1" x14ac:dyDescent="0.25">
      <c r="A15" s="201" t="s">
        <v>40</v>
      </c>
      <c r="B15" s="197" t="s">
        <v>107</v>
      </c>
      <c r="C15" s="197" t="s">
        <v>9</v>
      </c>
      <c r="D15" s="84" t="s">
        <v>31</v>
      </c>
      <c r="E15" s="84" t="s">
        <v>124</v>
      </c>
      <c r="F15" s="198"/>
      <c r="G15" s="197">
        <v>5</v>
      </c>
      <c r="H15" s="197" t="s">
        <v>384</v>
      </c>
      <c r="I15" s="194"/>
      <c r="J15" s="197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39" customHeight="1" x14ac:dyDescent="0.25">
      <c r="A16" s="202"/>
      <c r="B16" s="198"/>
      <c r="C16" s="198"/>
      <c r="D16" s="84" t="s">
        <v>32</v>
      </c>
      <c r="E16" s="84" t="s">
        <v>36</v>
      </c>
      <c r="F16" s="198"/>
      <c r="G16" s="198"/>
      <c r="H16" s="198"/>
      <c r="I16" s="195"/>
      <c r="J16" s="198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39" customHeight="1" x14ac:dyDescent="0.25">
      <c r="A17" s="202"/>
      <c r="B17" s="198"/>
      <c r="C17" s="198"/>
      <c r="D17" s="84" t="s">
        <v>33</v>
      </c>
      <c r="E17" s="84" t="s">
        <v>125</v>
      </c>
      <c r="F17" s="198"/>
      <c r="G17" s="198"/>
      <c r="H17" s="198"/>
      <c r="I17" s="195"/>
      <c r="J17" s="198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14.25" customHeight="1" x14ac:dyDescent="0.25">
      <c r="A18" s="203"/>
      <c r="B18" s="199"/>
      <c r="C18" s="199"/>
      <c r="D18" s="84" t="s">
        <v>34</v>
      </c>
      <c r="E18" s="84" t="s">
        <v>91</v>
      </c>
      <c r="F18" s="198"/>
      <c r="G18" s="199"/>
      <c r="H18" s="199"/>
      <c r="I18" s="196"/>
      <c r="J18" s="1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15" customHeight="1" x14ac:dyDescent="0.25">
      <c r="A19" s="201" t="s">
        <v>41</v>
      </c>
      <c r="B19" s="197" t="s">
        <v>15</v>
      </c>
      <c r="C19" s="197" t="s">
        <v>9</v>
      </c>
      <c r="D19" s="84" t="s">
        <v>31</v>
      </c>
      <c r="E19" s="84" t="s">
        <v>116</v>
      </c>
      <c r="F19" s="198"/>
      <c r="G19" s="197">
        <v>5</v>
      </c>
      <c r="H19" s="200" t="s">
        <v>199</v>
      </c>
      <c r="I19" s="204"/>
      <c r="J19" s="197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30" x14ac:dyDescent="0.25">
      <c r="A20" s="202"/>
      <c r="B20" s="198"/>
      <c r="C20" s="198"/>
      <c r="D20" s="84" t="s">
        <v>32</v>
      </c>
      <c r="E20" s="84" t="s">
        <v>126</v>
      </c>
      <c r="F20" s="198"/>
      <c r="G20" s="198"/>
      <c r="H20" s="200"/>
      <c r="I20" s="205"/>
      <c r="J20" s="198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x14ac:dyDescent="0.25">
      <c r="A21" s="202"/>
      <c r="B21" s="198"/>
      <c r="C21" s="198"/>
      <c r="D21" s="84" t="s">
        <v>33</v>
      </c>
      <c r="E21" s="84" t="s">
        <v>127</v>
      </c>
      <c r="F21" s="198"/>
      <c r="G21" s="198"/>
      <c r="H21" s="200"/>
      <c r="I21" s="205"/>
      <c r="J21" s="198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ht="107.25" customHeight="1" x14ac:dyDescent="0.25">
      <c r="A22" s="203"/>
      <c r="B22" s="199"/>
      <c r="C22" s="199"/>
      <c r="D22" s="84" t="s">
        <v>34</v>
      </c>
      <c r="E22" s="84" t="s">
        <v>91</v>
      </c>
      <c r="F22" s="198"/>
      <c r="G22" s="199"/>
      <c r="H22" s="200"/>
      <c r="I22" s="206"/>
      <c r="J22" s="199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ht="39" customHeight="1" x14ac:dyDescent="0.25">
      <c r="A23" s="201" t="s">
        <v>42</v>
      </c>
      <c r="B23" s="197" t="s">
        <v>16</v>
      </c>
      <c r="C23" s="197" t="s">
        <v>9</v>
      </c>
      <c r="D23" s="84" t="s">
        <v>31</v>
      </c>
      <c r="E23" s="84" t="s">
        <v>116</v>
      </c>
      <c r="F23" s="198"/>
      <c r="G23" s="200">
        <v>5</v>
      </c>
      <c r="H23" s="200" t="s">
        <v>200</v>
      </c>
      <c r="I23" s="204"/>
      <c r="J23" s="197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40.5" customHeight="1" x14ac:dyDescent="0.25">
      <c r="A24" s="202"/>
      <c r="B24" s="198"/>
      <c r="C24" s="198"/>
      <c r="D24" s="84" t="s">
        <v>32</v>
      </c>
      <c r="E24" s="84" t="s">
        <v>126</v>
      </c>
      <c r="F24" s="198"/>
      <c r="G24" s="200"/>
      <c r="H24" s="200"/>
      <c r="I24" s="205"/>
      <c r="J24" s="198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37.5" customHeight="1" x14ac:dyDescent="0.25">
      <c r="A25" s="202"/>
      <c r="B25" s="198"/>
      <c r="C25" s="198"/>
      <c r="D25" s="84" t="s">
        <v>33</v>
      </c>
      <c r="E25" s="84" t="s">
        <v>127</v>
      </c>
      <c r="F25" s="198"/>
      <c r="G25" s="200"/>
      <c r="H25" s="200"/>
      <c r="I25" s="205"/>
      <c r="J25" s="198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45.75" customHeight="1" x14ac:dyDescent="0.25">
      <c r="A26" s="203"/>
      <c r="B26" s="199"/>
      <c r="C26" s="199"/>
      <c r="D26" s="84" t="s">
        <v>34</v>
      </c>
      <c r="E26" s="84" t="s">
        <v>91</v>
      </c>
      <c r="F26" s="198"/>
      <c r="G26" s="200"/>
      <c r="H26" s="200"/>
      <c r="I26" s="206"/>
      <c r="J26" s="199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x14ac:dyDescent="0.25">
      <c r="A27" s="94" t="s">
        <v>20</v>
      </c>
      <c r="B27" s="207" t="s">
        <v>131</v>
      </c>
      <c r="C27" s="208"/>
      <c r="D27" s="84"/>
      <c r="E27" s="84"/>
      <c r="F27" s="198"/>
      <c r="G27" s="85">
        <f>G28+G32</f>
        <v>10</v>
      </c>
      <c r="H27" s="91"/>
      <c r="I27" s="91"/>
      <c r="J27" s="91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36" customHeight="1" x14ac:dyDescent="0.25">
      <c r="A28" s="201" t="s">
        <v>110</v>
      </c>
      <c r="B28" s="197" t="s">
        <v>109</v>
      </c>
      <c r="C28" s="197" t="s">
        <v>9</v>
      </c>
      <c r="D28" s="84" t="s">
        <v>31</v>
      </c>
      <c r="E28" s="84" t="s">
        <v>124</v>
      </c>
      <c r="F28" s="198"/>
      <c r="G28" s="200">
        <v>5</v>
      </c>
      <c r="H28" s="200" t="s">
        <v>388</v>
      </c>
      <c r="I28" s="197"/>
      <c r="J28" s="197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27" customHeight="1" x14ac:dyDescent="0.25">
      <c r="A29" s="202"/>
      <c r="B29" s="198"/>
      <c r="C29" s="198"/>
      <c r="D29" s="84" t="s">
        <v>32</v>
      </c>
      <c r="E29" s="84" t="s">
        <v>36</v>
      </c>
      <c r="F29" s="198"/>
      <c r="G29" s="200"/>
      <c r="H29" s="200"/>
      <c r="I29" s="198"/>
      <c r="J29" s="198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31.5" customHeight="1" x14ac:dyDescent="0.25">
      <c r="A30" s="202"/>
      <c r="B30" s="198"/>
      <c r="C30" s="198"/>
      <c r="D30" s="84" t="s">
        <v>33</v>
      </c>
      <c r="E30" s="84" t="s">
        <v>125</v>
      </c>
      <c r="F30" s="198"/>
      <c r="G30" s="200"/>
      <c r="H30" s="200"/>
      <c r="I30" s="198"/>
      <c r="J30" s="198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20.25" customHeight="1" x14ac:dyDescent="0.25">
      <c r="A31" s="203"/>
      <c r="B31" s="199"/>
      <c r="C31" s="199"/>
      <c r="D31" s="84" t="s">
        <v>34</v>
      </c>
      <c r="E31" s="84" t="s">
        <v>38</v>
      </c>
      <c r="F31" s="198"/>
      <c r="G31" s="200"/>
      <c r="H31" s="200"/>
      <c r="I31" s="199"/>
      <c r="J31" s="199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30.75" customHeight="1" x14ac:dyDescent="0.25">
      <c r="A32" s="201" t="s">
        <v>111</v>
      </c>
      <c r="B32" s="197" t="s">
        <v>103</v>
      </c>
      <c r="C32" s="197" t="s">
        <v>9</v>
      </c>
      <c r="D32" s="84" t="s">
        <v>31</v>
      </c>
      <c r="E32" s="84" t="s">
        <v>116</v>
      </c>
      <c r="F32" s="198"/>
      <c r="G32" s="197">
        <v>5</v>
      </c>
      <c r="H32" s="197" t="s">
        <v>201</v>
      </c>
      <c r="I32" s="197"/>
      <c r="J32" s="197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30.75" customHeight="1" x14ac:dyDescent="0.25">
      <c r="A33" s="202"/>
      <c r="B33" s="198"/>
      <c r="C33" s="198"/>
      <c r="D33" s="84" t="s">
        <v>32</v>
      </c>
      <c r="E33" s="84" t="s">
        <v>126</v>
      </c>
      <c r="F33" s="198"/>
      <c r="G33" s="198"/>
      <c r="H33" s="198"/>
      <c r="I33" s="198"/>
      <c r="J33" s="198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30.75" customHeight="1" x14ac:dyDescent="0.25">
      <c r="A34" s="202"/>
      <c r="B34" s="198"/>
      <c r="C34" s="198"/>
      <c r="D34" s="84" t="s">
        <v>33</v>
      </c>
      <c r="E34" s="84" t="s">
        <v>127</v>
      </c>
      <c r="F34" s="198"/>
      <c r="G34" s="198"/>
      <c r="H34" s="198"/>
      <c r="I34" s="198"/>
      <c r="J34" s="198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71.25" customHeight="1" x14ac:dyDescent="0.25">
      <c r="A35" s="203"/>
      <c r="B35" s="199"/>
      <c r="C35" s="199"/>
      <c r="D35" s="84" t="s">
        <v>34</v>
      </c>
      <c r="E35" s="84" t="s">
        <v>91</v>
      </c>
      <c r="F35" s="198"/>
      <c r="G35" s="199"/>
      <c r="H35" s="199"/>
      <c r="I35" s="199"/>
      <c r="J35" s="199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29.25" customHeight="1" x14ac:dyDescent="0.25">
      <c r="A36" s="89" t="s">
        <v>21</v>
      </c>
      <c r="B36" s="207" t="s">
        <v>112</v>
      </c>
      <c r="C36" s="208"/>
      <c r="D36" s="84"/>
      <c r="E36" s="84"/>
      <c r="F36" s="198"/>
      <c r="G36" s="85">
        <f>G37+G41</f>
        <v>10</v>
      </c>
      <c r="H36" s="91"/>
      <c r="I36" s="91"/>
      <c r="J36" s="91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23.25" customHeight="1" x14ac:dyDescent="0.25">
      <c r="A37" s="209" t="s">
        <v>113</v>
      </c>
      <c r="B37" s="200" t="s">
        <v>115</v>
      </c>
      <c r="C37" s="200" t="s">
        <v>9</v>
      </c>
      <c r="D37" s="84" t="s">
        <v>31</v>
      </c>
      <c r="E37" s="84" t="s">
        <v>124</v>
      </c>
      <c r="F37" s="198"/>
      <c r="G37" s="200">
        <v>5</v>
      </c>
      <c r="H37" s="200" t="s">
        <v>265</v>
      </c>
      <c r="I37" s="197"/>
      <c r="J37" s="19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31.5" customHeight="1" x14ac:dyDescent="0.25">
      <c r="A38" s="209"/>
      <c r="B38" s="200"/>
      <c r="C38" s="200"/>
      <c r="D38" s="84" t="s">
        <v>32</v>
      </c>
      <c r="E38" s="84" t="s">
        <v>36</v>
      </c>
      <c r="F38" s="198"/>
      <c r="G38" s="200"/>
      <c r="H38" s="200"/>
      <c r="I38" s="198"/>
      <c r="J38" s="19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21.75" customHeight="1" x14ac:dyDescent="0.25">
      <c r="A39" s="209"/>
      <c r="B39" s="200"/>
      <c r="C39" s="200"/>
      <c r="D39" s="84" t="s">
        <v>33</v>
      </c>
      <c r="E39" s="84" t="s">
        <v>125</v>
      </c>
      <c r="F39" s="198"/>
      <c r="G39" s="200"/>
      <c r="H39" s="200"/>
      <c r="I39" s="198"/>
      <c r="J39" s="198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22.5" customHeight="1" x14ac:dyDescent="0.25">
      <c r="A40" s="209"/>
      <c r="B40" s="200"/>
      <c r="C40" s="200"/>
      <c r="D40" s="84" t="s">
        <v>34</v>
      </c>
      <c r="E40" s="84" t="s">
        <v>38</v>
      </c>
      <c r="F40" s="198"/>
      <c r="G40" s="200"/>
      <c r="H40" s="200"/>
      <c r="I40" s="199"/>
      <c r="J40" s="1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28.5" customHeight="1" x14ac:dyDescent="0.25">
      <c r="A41" s="201" t="s">
        <v>114</v>
      </c>
      <c r="B41" s="200" t="s">
        <v>104</v>
      </c>
      <c r="C41" s="200" t="s">
        <v>9</v>
      </c>
      <c r="D41" s="84" t="s">
        <v>31</v>
      </c>
      <c r="E41" s="84" t="s">
        <v>124</v>
      </c>
      <c r="F41" s="198"/>
      <c r="G41" s="200">
        <v>5</v>
      </c>
      <c r="H41" s="200" t="s">
        <v>265</v>
      </c>
      <c r="I41" s="204"/>
      <c r="J41" s="197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34.5" customHeight="1" x14ac:dyDescent="0.25">
      <c r="A42" s="202"/>
      <c r="B42" s="200"/>
      <c r="C42" s="200"/>
      <c r="D42" s="84" t="s">
        <v>32</v>
      </c>
      <c r="E42" s="84" t="s">
        <v>36</v>
      </c>
      <c r="F42" s="198"/>
      <c r="G42" s="200"/>
      <c r="H42" s="200"/>
      <c r="I42" s="205"/>
      <c r="J42" s="198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25.5" customHeight="1" x14ac:dyDescent="0.25">
      <c r="A43" s="202"/>
      <c r="B43" s="200"/>
      <c r="C43" s="200"/>
      <c r="D43" s="84" t="s">
        <v>33</v>
      </c>
      <c r="E43" s="84" t="s">
        <v>125</v>
      </c>
      <c r="F43" s="198"/>
      <c r="G43" s="200"/>
      <c r="H43" s="200"/>
      <c r="I43" s="205"/>
      <c r="J43" s="198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25.5" customHeight="1" x14ac:dyDescent="0.25">
      <c r="A44" s="203"/>
      <c r="B44" s="200"/>
      <c r="C44" s="200"/>
      <c r="D44" s="84" t="s">
        <v>34</v>
      </c>
      <c r="E44" s="84" t="s">
        <v>38</v>
      </c>
      <c r="F44" s="199"/>
      <c r="G44" s="200"/>
      <c r="H44" s="200"/>
      <c r="I44" s="206"/>
      <c r="J44" s="199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04.25" customHeight="1" x14ac:dyDescent="0.25">
      <c r="A45" s="89" t="s">
        <v>22</v>
      </c>
      <c r="B45" s="85" t="s">
        <v>11</v>
      </c>
      <c r="C45" s="85" t="s">
        <v>128</v>
      </c>
      <c r="D45" s="85" t="s">
        <v>84</v>
      </c>
      <c r="E45" s="85" t="s">
        <v>197</v>
      </c>
      <c r="F45" s="85" t="s">
        <v>10</v>
      </c>
      <c r="G45" s="85">
        <v>5</v>
      </c>
      <c r="H45" s="85" t="s">
        <v>282</v>
      </c>
      <c r="I45" s="85"/>
      <c r="J45" s="8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74.25" customHeight="1" x14ac:dyDescent="0.25">
      <c r="A46" s="93" t="s">
        <v>23</v>
      </c>
      <c r="B46" s="76" t="s">
        <v>391</v>
      </c>
      <c r="C46" s="76" t="s">
        <v>12</v>
      </c>
      <c r="D46" s="84" t="s">
        <v>117</v>
      </c>
      <c r="E46" s="84"/>
      <c r="F46" s="90"/>
      <c r="G46" s="76">
        <f>G47+G51+G55</f>
        <v>15</v>
      </c>
      <c r="H46" s="95"/>
      <c r="I46" s="91"/>
      <c r="J46" s="91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28.5" customHeight="1" x14ac:dyDescent="0.25">
      <c r="A47" s="201" t="s">
        <v>204</v>
      </c>
      <c r="B47" s="197" t="s">
        <v>304</v>
      </c>
      <c r="C47" s="197" t="s">
        <v>12</v>
      </c>
      <c r="D47" s="84" t="s">
        <v>31</v>
      </c>
      <c r="E47" s="84" t="s">
        <v>119</v>
      </c>
      <c r="F47" s="197" t="s">
        <v>13</v>
      </c>
      <c r="G47" s="197">
        <v>5</v>
      </c>
      <c r="H47" s="200" t="s">
        <v>303</v>
      </c>
      <c r="I47" s="194"/>
      <c r="J47" s="19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43.5" customHeight="1" x14ac:dyDescent="0.25">
      <c r="A48" s="202"/>
      <c r="B48" s="198"/>
      <c r="C48" s="198"/>
      <c r="D48" s="84" t="s">
        <v>32</v>
      </c>
      <c r="E48" s="84" t="s">
        <v>120</v>
      </c>
      <c r="F48" s="198"/>
      <c r="G48" s="198"/>
      <c r="H48" s="200"/>
      <c r="I48" s="195"/>
      <c r="J48" s="19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34.5" customHeight="1" x14ac:dyDescent="0.25">
      <c r="A49" s="202"/>
      <c r="B49" s="198"/>
      <c r="C49" s="198"/>
      <c r="D49" s="84" t="s">
        <v>33</v>
      </c>
      <c r="E49" s="84" t="s">
        <v>121</v>
      </c>
      <c r="F49" s="198"/>
      <c r="G49" s="198"/>
      <c r="H49" s="200"/>
      <c r="I49" s="195"/>
      <c r="J49" s="198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61.5" customHeight="1" x14ac:dyDescent="0.25">
      <c r="A50" s="203"/>
      <c r="B50" s="199"/>
      <c r="C50" s="199"/>
      <c r="D50" s="84" t="s">
        <v>34</v>
      </c>
      <c r="E50" s="84" t="s">
        <v>122</v>
      </c>
      <c r="F50" s="198"/>
      <c r="G50" s="199"/>
      <c r="H50" s="200"/>
      <c r="I50" s="196"/>
      <c r="J50" s="199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26.25" customHeight="1" x14ac:dyDescent="0.25">
      <c r="A51" s="201" t="s">
        <v>205</v>
      </c>
      <c r="B51" s="197" t="s">
        <v>361</v>
      </c>
      <c r="C51" s="197" t="s">
        <v>12</v>
      </c>
      <c r="D51" s="84" t="s">
        <v>31</v>
      </c>
      <c r="E51" s="84" t="s">
        <v>119</v>
      </c>
      <c r="F51" s="198"/>
      <c r="G51" s="197">
        <v>5</v>
      </c>
      <c r="H51" s="200" t="s">
        <v>257</v>
      </c>
      <c r="I51" s="194"/>
      <c r="J51" s="197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45" customHeight="1" x14ac:dyDescent="0.25">
      <c r="A52" s="202"/>
      <c r="B52" s="198"/>
      <c r="C52" s="198"/>
      <c r="D52" s="84" t="s">
        <v>32</v>
      </c>
      <c r="E52" s="84" t="s">
        <v>120</v>
      </c>
      <c r="F52" s="198"/>
      <c r="G52" s="198"/>
      <c r="H52" s="200"/>
      <c r="I52" s="195"/>
      <c r="J52" s="198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ht="45" customHeight="1" x14ac:dyDescent="0.25">
      <c r="A53" s="202"/>
      <c r="B53" s="198"/>
      <c r="C53" s="198"/>
      <c r="D53" s="84" t="s">
        <v>33</v>
      </c>
      <c r="E53" s="84" t="s">
        <v>121</v>
      </c>
      <c r="F53" s="198"/>
      <c r="G53" s="198"/>
      <c r="H53" s="200"/>
      <c r="I53" s="195"/>
      <c r="J53" s="198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57" customHeight="1" x14ac:dyDescent="0.25">
      <c r="A54" s="203"/>
      <c r="B54" s="199"/>
      <c r="C54" s="199"/>
      <c r="D54" s="84" t="s">
        <v>34</v>
      </c>
      <c r="E54" s="84" t="s">
        <v>122</v>
      </c>
      <c r="F54" s="198"/>
      <c r="G54" s="199"/>
      <c r="H54" s="200"/>
      <c r="I54" s="196"/>
      <c r="J54" s="199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45.75" customHeight="1" x14ac:dyDescent="0.25">
      <c r="A55" s="155" t="s">
        <v>333</v>
      </c>
      <c r="B55" s="152" t="s">
        <v>330</v>
      </c>
      <c r="C55" s="152" t="s">
        <v>12</v>
      </c>
      <c r="D55" s="71" t="s">
        <v>31</v>
      </c>
      <c r="E55" s="71" t="s">
        <v>119</v>
      </c>
      <c r="F55" s="198"/>
      <c r="G55" s="197">
        <v>5</v>
      </c>
      <c r="H55" s="152" t="s">
        <v>365</v>
      </c>
      <c r="I55" s="194"/>
      <c r="J55" s="197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ht="42" customHeight="1" x14ac:dyDescent="0.25">
      <c r="A56" s="156"/>
      <c r="B56" s="153"/>
      <c r="C56" s="153"/>
      <c r="D56" s="71" t="s">
        <v>32</v>
      </c>
      <c r="E56" s="71" t="s">
        <v>120</v>
      </c>
      <c r="F56" s="198"/>
      <c r="G56" s="198"/>
      <c r="H56" s="153"/>
      <c r="I56" s="195"/>
      <c r="J56" s="198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ht="45.75" customHeight="1" x14ac:dyDescent="0.25">
      <c r="A57" s="156"/>
      <c r="B57" s="153"/>
      <c r="C57" s="153"/>
      <c r="D57" s="71" t="s">
        <v>33</v>
      </c>
      <c r="E57" s="71" t="s">
        <v>121</v>
      </c>
      <c r="F57" s="198"/>
      <c r="G57" s="198"/>
      <c r="H57" s="153"/>
      <c r="I57" s="195"/>
      <c r="J57" s="198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ht="55.5" customHeight="1" x14ac:dyDescent="0.25">
      <c r="A58" s="157"/>
      <c r="B58" s="154"/>
      <c r="C58" s="154"/>
      <c r="D58" s="71" t="s">
        <v>34</v>
      </c>
      <c r="E58" s="71" t="s">
        <v>122</v>
      </c>
      <c r="F58" s="199"/>
      <c r="G58" s="199"/>
      <c r="H58" s="154"/>
      <c r="I58" s="196"/>
      <c r="J58" s="199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ht="135" customHeight="1" x14ac:dyDescent="0.25">
      <c r="A59" s="89" t="s">
        <v>24</v>
      </c>
      <c r="B59" s="85" t="s">
        <v>270</v>
      </c>
      <c r="C59" s="85" t="s">
        <v>9</v>
      </c>
      <c r="D59" s="85" t="s">
        <v>56</v>
      </c>
      <c r="E59" s="85" t="s">
        <v>269</v>
      </c>
      <c r="F59" s="85" t="s">
        <v>13</v>
      </c>
      <c r="G59" s="85">
        <v>10</v>
      </c>
      <c r="H59" s="85" t="s">
        <v>271</v>
      </c>
      <c r="I59" s="92"/>
      <c r="J59" s="85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ht="133.5" customHeight="1" x14ac:dyDescent="0.25">
      <c r="A60" s="89" t="s">
        <v>27</v>
      </c>
      <c r="B60" s="85" t="s">
        <v>129</v>
      </c>
      <c r="C60" s="85" t="s">
        <v>9</v>
      </c>
      <c r="D60" s="85" t="s">
        <v>56</v>
      </c>
      <c r="E60" s="85">
        <v>20</v>
      </c>
      <c r="F60" s="85" t="s">
        <v>13</v>
      </c>
      <c r="G60" s="85">
        <v>10</v>
      </c>
      <c r="H60" s="76" t="s">
        <v>130</v>
      </c>
      <c r="I60" s="92"/>
      <c r="J60" s="85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ht="180" x14ac:dyDescent="0.25">
      <c r="A61" s="89" t="s">
        <v>28</v>
      </c>
      <c r="B61" s="85" t="s">
        <v>272</v>
      </c>
      <c r="C61" s="85" t="s">
        <v>92</v>
      </c>
      <c r="D61" s="85" t="s">
        <v>273</v>
      </c>
      <c r="E61" s="85" t="s">
        <v>290</v>
      </c>
      <c r="F61" s="85" t="s">
        <v>274</v>
      </c>
      <c r="G61" s="85">
        <v>3</v>
      </c>
      <c r="H61" s="85" t="s">
        <v>275</v>
      </c>
      <c r="I61" s="85"/>
      <c r="J61" s="85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ht="139.5" customHeight="1" x14ac:dyDescent="0.25">
      <c r="A62" s="89" t="s">
        <v>57</v>
      </c>
      <c r="B62" s="85" t="s">
        <v>277</v>
      </c>
      <c r="C62" s="85" t="s">
        <v>12</v>
      </c>
      <c r="D62" s="85" t="s">
        <v>273</v>
      </c>
      <c r="E62" s="96">
        <v>1</v>
      </c>
      <c r="F62" s="85" t="s">
        <v>13</v>
      </c>
      <c r="G62" s="85">
        <v>2</v>
      </c>
      <c r="H62" s="77" t="s">
        <v>278</v>
      </c>
      <c r="I62" s="85"/>
      <c r="J62" s="85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ht="139.5" customHeight="1" x14ac:dyDescent="0.25">
      <c r="A63" s="89">
        <v>8</v>
      </c>
      <c r="B63" s="85" t="s">
        <v>331</v>
      </c>
      <c r="C63" s="68" t="s">
        <v>334</v>
      </c>
      <c r="D63" s="68" t="s">
        <v>56</v>
      </c>
      <c r="E63" s="16">
        <v>1</v>
      </c>
      <c r="F63" s="68" t="s">
        <v>13</v>
      </c>
      <c r="G63" s="68">
        <v>5</v>
      </c>
      <c r="H63" s="70" t="s">
        <v>278</v>
      </c>
      <c r="I63" s="85"/>
      <c r="J63" s="85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ht="139.5" customHeight="1" x14ac:dyDescent="0.25">
      <c r="A64" s="89">
        <v>9</v>
      </c>
      <c r="B64" s="85" t="s">
        <v>332</v>
      </c>
      <c r="C64" s="68" t="s">
        <v>335</v>
      </c>
      <c r="D64" s="68" t="s">
        <v>56</v>
      </c>
      <c r="E64" s="16" t="s">
        <v>336</v>
      </c>
      <c r="F64" s="68" t="s">
        <v>337</v>
      </c>
      <c r="G64" s="68">
        <v>5</v>
      </c>
      <c r="H64" s="103" t="s">
        <v>370</v>
      </c>
      <c r="I64" s="85"/>
      <c r="J64" s="85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x14ac:dyDescent="0.25">
      <c r="A65" s="97"/>
      <c r="B65" s="98" t="s">
        <v>14</v>
      </c>
      <c r="C65" s="99"/>
      <c r="D65" s="99"/>
      <c r="E65" s="99"/>
      <c r="F65" s="99"/>
      <c r="G65" s="99">
        <f>G4+G45+G46+G59+G60+G61+G62+G63+G64</f>
        <v>100</v>
      </c>
      <c r="H65" s="99"/>
      <c r="I65" s="99"/>
      <c r="J65" s="100">
        <f>J6+J10+J15+J19+J23+J28+J37+J41+J45+J47+J51+J59+J60+J61+J62+J32+J55+J63+J64</f>
        <v>0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x14ac:dyDescent="0.25"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x14ac:dyDescent="0.25">
      <c r="A67"/>
      <c r="B67" t="s">
        <v>276</v>
      </c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:43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:43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:43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:43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:43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:43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:43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:43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:43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:43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:43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:43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:43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:43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:43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:43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:43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:43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:43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:43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:43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:43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:43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:43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:43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:43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:43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:43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:43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:43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:43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:43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:43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:43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:43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:43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:43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:43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:43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:43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:43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:43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:43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:43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:43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:43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:43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:43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:43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:43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:43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:43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:43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:43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:43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:43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:43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:43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:43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:43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:43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:43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:43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:43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:43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:43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:43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:43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:43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:43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:43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:43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:43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:43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:43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:43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:43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:43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:43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:43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:43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:43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:43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:43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:43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:43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:43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:43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:43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:43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:43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:43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:43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:43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:43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:43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:43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:43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:43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:43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:43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:43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:43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:43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:43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:43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:43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:43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:43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:43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:43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:43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:43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:43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:43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:43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:43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:43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:43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:43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:43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:43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:43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:43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:43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:43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:43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:43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:43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:43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:43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:43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1:43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1:43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1:43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1:43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:43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:43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:43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:43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:43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1:43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1:43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1:43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1:43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1:43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:43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1:43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1:43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1:43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1:43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1:43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1:43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1:43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1:43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1:43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1:43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1:43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1:43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1:43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1:43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1:43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1:43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1:43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1:43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1:43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1:43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1:43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1:43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1:43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1:43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1:43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1:43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1:43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1:43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1:43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1:43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1:43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1:43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1:43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1:43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1:43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1:43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1:43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1:43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1:43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1:43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1:43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1:43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1:43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1:43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1:43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1:43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1:43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1:43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1:43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1:43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1:43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1:43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1:43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1:43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1:43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1:43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1:43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1:43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1:43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1:43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1:43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1:43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1:43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1:43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1:43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1:43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1:43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1:43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1:43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1:43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1:43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1:43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1:43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1:43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1:43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1:43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1:43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1:43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1:43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1:43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1:43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1:43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1:43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1:43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1:43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1:43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1:43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1:43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1:43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1:43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1:43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1:43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1:43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1:43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1:43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1:43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1:43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1:43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1:43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1:43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1:43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1:43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1:43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1:43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1:43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1:43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1:43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1:43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1:43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1:43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1:43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1:43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1:43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1:43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1:43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1:43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1:43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1:43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1:43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1:43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1:43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1:43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1:43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1:43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1:43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1:43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1:43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1:43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1:43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1:43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1:43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1:43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1:43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1:43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1:43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1:43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1:43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1:43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1:43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1:43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1:43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1:43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1:43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1:43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1:43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1:43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1:43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1:43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1:43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1:43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1:43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1:43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1:43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1:43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1:43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1:43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1:43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1:43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1:43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1:43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1:43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1:43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1:43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1:43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1:43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1:43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1:43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1:43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1:43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1:43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1:43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1:43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1:43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1:43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1:43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1:43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1:43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1:43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1:43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1:43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1:43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1:43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1:43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1:43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1:43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1:43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1:43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1:43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1:43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1:43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1:43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1:43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1:43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1:43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1:43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1:43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1:43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1:43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1:43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1:43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1:43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1:43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1:43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1:43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1:43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1:43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1:43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1:43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1:43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1:43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1:43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1:43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1:43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1:43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1:43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1:43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1:43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1:43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1:43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1:43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1:43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1:43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1:43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1:43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1:43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1:43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1:43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1:43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1:43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1:43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1:43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1:43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1:43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1:43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1:43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1:43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1:43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1:43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1:43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1:43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1:43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1:43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1:43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1:43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1:43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1:43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1:43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1:43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1:43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1:43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1:43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1:43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1:43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1:43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1:43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1:43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1:43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1:43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1:43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1:43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1:43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1:43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1:43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1:43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1:43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1:43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1:43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1:43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1:43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1:43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1:43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1:43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1:43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1:43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1:43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1:43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1:43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1:43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1:43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1:43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1:43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1:43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1:43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1:43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1:43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1:43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1:43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1:43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1:43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1:43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1:43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1:43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1:43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1:43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1:43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1:43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1:43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1:43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1:43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1:43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1:43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1:43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1:43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1:43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1:43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1:43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1:43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1:43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1:43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1:43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1:43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1:43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1:43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1:43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1:43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1:43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1:43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1:43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1:43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1:43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1:43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1:43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1:43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1:43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1:43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1:43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1:43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1:43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1:43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1:43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1:43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1:43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1:43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1:43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1:43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1:43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1:43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1:43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1:43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1:43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1:43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1:43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1:43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1:43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1:43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1:43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1:43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1:43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1:43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1:43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1:43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1:43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1:43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1:43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1:43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1:43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1:43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1:43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1:43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1:43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1:43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1:43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1:43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1:43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1:43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1:43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1:43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1:43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1:43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1:43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1:43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1:43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1:43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1:43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1:43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1:43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1:43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1:43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1:43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1:43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1:43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1:43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1:43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1:43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1:43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1:43" x14ac:dyDescent="0.2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1:43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1:43" x14ac:dyDescent="0.2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1:43" x14ac:dyDescent="0.2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1:43" x14ac:dyDescent="0.2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1:43" x14ac:dyDescent="0.2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1:43" x14ac:dyDescent="0.2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1:43" x14ac:dyDescent="0.2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1:43" x14ac:dyDescent="0.2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1:43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1:43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1:43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1:43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1:43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1:43" x14ac:dyDescent="0.2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1:43" x14ac:dyDescent="0.2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1:43" x14ac:dyDescent="0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1:43" x14ac:dyDescent="0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1:43" x14ac:dyDescent="0.2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1:43" x14ac:dyDescent="0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1:43" x14ac:dyDescent="0.2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1:43" x14ac:dyDescent="0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1:43" x14ac:dyDescent="0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1:43" x14ac:dyDescent="0.2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1:43" x14ac:dyDescent="0.2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1:43" x14ac:dyDescent="0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1:43" x14ac:dyDescent="0.2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1:43" x14ac:dyDescent="0.2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1:43" x14ac:dyDescent="0.2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1:43" x14ac:dyDescent="0.2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1:43" x14ac:dyDescent="0.2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1:43" x14ac:dyDescent="0.2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1:43" x14ac:dyDescent="0.2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1:43" x14ac:dyDescent="0.2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1:43" x14ac:dyDescent="0.2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1:43" x14ac:dyDescent="0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1:43" x14ac:dyDescent="0.2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1:43" x14ac:dyDescent="0.2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1:43" x14ac:dyDescent="0.2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1:43" x14ac:dyDescent="0.2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1:43" x14ac:dyDescent="0.2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1:43" x14ac:dyDescent="0.2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1:43" x14ac:dyDescent="0.2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1:43" x14ac:dyDescent="0.2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1:43" x14ac:dyDescent="0.2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1:43" x14ac:dyDescent="0.2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1:43" x14ac:dyDescent="0.2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1:43" x14ac:dyDescent="0.2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1:43" x14ac:dyDescent="0.2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</row>
    <row r="662" spans="1:43" x14ac:dyDescent="0.2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</row>
    <row r="663" spans="1:43" x14ac:dyDescent="0.2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</row>
    <row r="664" spans="1:43" x14ac:dyDescent="0.2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</row>
    <row r="665" spans="1:43" x14ac:dyDescent="0.2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</row>
    <row r="666" spans="1:43" x14ac:dyDescent="0.2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</row>
    <row r="667" spans="1:43" x14ac:dyDescent="0.2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</row>
    <row r="668" spans="1:43" x14ac:dyDescent="0.2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</row>
    <row r="669" spans="1:43" x14ac:dyDescent="0.2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</row>
    <row r="670" spans="1:43" x14ac:dyDescent="0.2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</row>
    <row r="671" spans="1:43" x14ac:dyDescent="0.2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</row>
    <row r="672" spans="1:43" x14ac:dyDescent="0.2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</row>
    <row r="673" spans="1:41" x14ac:dyDescent="0.2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</row>
    <row r="674" spans="1:41" x14ac:dyDescent="0.2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</row>
    <row r="675" spans="1:41" x14ac:dyDescent="0.2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</row>
    <row r="676" spans="1:41" x14ac:dyDescent="0.2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</row>
    <row r="677" spans="1:41" x14ac:dyDescent="0.2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</row>
    <row r="678" spans="1:41" x14ac:dyDescent="0.2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</row>
    <row r="679" spans="1:41" x14ac:dyDescent="0.2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</row>
    <row r="680" spans="1:41" x14ac:dyDescent="0.2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</row>
    <row r="681" spans="1:41" x14ac:dyDescent="0.2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</row>
    <row r="682" spans="1:41" x14ac:dyDescent="0.2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</row>
    <row r="683" spans="1:41" x14ac:dyDescent="0.2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</row>
    <row r="684" spans="1:41" x14ac:dyDescent="0.2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</row>
    <row r="685" spans="1:41" x14ac:dyDescent="0.2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</row>
    <row r="686" spans="1:41" x14ac:dyDescent="0.2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</row>
    <row r="687" spans="1:41" x14ac:dyDescent="0.2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</row>
    <row r="688" spans="1:41" x14ac:dyDescent="0.2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</row>
    <row r="689" spans="1:41" x14ac:dyDescent="0.2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</row>
    <row r="690" spans="1:41" x14ac:dyDescent="0.2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</row>
    <row r="691" spans="1:41" x14ac:dyDescent="0.2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</row>
    <row r="692" spans="1:41" x14ac:dyDescent="0.2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</row>
    <row r="693" spans="1:41" x14ac:dyDescent="0.2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</row>
    <row r="694" spans="1:41" x14ac:dyDescent="0.2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</row>
    <row r="695" spans="1:41" x14ac:dyDescent="0.2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</row>
    <row r="696" spans="1:41" x14ac:dyDescent="0.2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</row>
    <row r="697" spans="1:41" x14ac:dyDescent="0.2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</row>
    <row r="698" spans="1:41" x14ac:dyDescent="0.2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</row>
    <row r="699" spans="1:41" x14ac:dyDescent="0.2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</row>
    <row r="700" spans="1:41" x14ac:dyDescent="0.2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</row>
    <row r="701" spans="1:41" x14ac:dyDescent="0.2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</row>
    <row r="702" spans="1:41" x14ac:dyDescent="0.2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</row>
    <row r="703" spans="1:41" x14ac:dyDescent="0.2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</row>
    <row r="704" spans="1:41" x14ac:dyDescent="0.2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</row>
    <row r="705" spans="1:41" x14ac:dyDescent="0.2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</row>
    <row r="706" spans="1:41" x14ac:dyDescent="0.2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</row>
    <row r="707" spans="1:41" x14ac:dyDescent="0.2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</row>
    <row r="708" spans="1:41" x14ac:dyDescent="0.2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</row>
    <row r="709" spans="1:41" x14ac:dyDescent="0.2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</row>
    <row r="710" spans="1:41" x14ac:dyDescent="0.2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</row>
    <row r="711" spans="1:41" x14ac:dyDescent="0.2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</row>
    <row r="712" spans="1:41" x14ac:dyDescent="0.2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</row>
    <row r="713" spans="1:41" x14ac:dyDescent="0.2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</row>
    <row r="714" spans="1:41" x14ac:dyDescent="0.2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</row>
    <row r="715" spans="1:41" x14ac:dyDescent="0.2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</row>
    <row r="716" spans="1:41" x14ac:dyDescent="0.2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</row>
    <row r="717" spans="1:41" x14ac:dyDescent="0.2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</row>
    <row r="718" spans="1:41" x14ac:dyDescent="0.2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</row>
    <row r="719" spans="1:41" x14ac:dyDescent="0.2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</row>
    <row r="720" spans="1:41" x14ac:dyDescent="0.2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</row>
    <row r="721" spans="1:41" x14ac:dyDescent="0.2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</row>
    <row r="722" spans="1:41" x14ac:dyDescent="0.2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</row>
    <row r="723" spans="1:41" x14ac:dyDescent="0.2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</row>
    <row r="724" spans="1:41" x14ac:dyDescent="0.2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</row>
    <row r="725" spans="1:41" x14ac:dyDescent="0.2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</row>
    <row r="726" spans="1:41" x14ac:dyDescent="0.2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</row>
    <row r="727" spans="1:41" x14ac:dyDescent="0.2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</row>
    <row r="728" spans="1:41" x14ac:dyDescent="0.2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</row>
    <row r="729" spans="1:41" x14ac:dyDescent="0.2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</row>
    <row r="730" spans="1:41" x14ac:dyDescent="0.2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</row>
    <row r="731" spans="1:41" x14ac:dyDescent="0.2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</row>
    <row r="732" spans="1:41" x14ac:dyDescent="0.2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</row>
    <row r="733" spans="1:41" x14ac:dyDescent="0.2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</row>
    <row r="734" spans="1:41" x14ac:dyDescent="0.2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</row>
    <row r="735" spans="1:41" x14ac:dyDescent="0.2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</row>
    <row r="736" spans="1:41" x14ac:dyDescent="0.2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</row>
    <row r="737" spans="1:41" x14ac:dyDescent="0.2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</row>
    <row r="738" spans="1:41" x14ac:dyDescent="0.2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</row>
    <row r="739" spans="1:41" x14ac:dyDescent="0.2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</row>
    <row r="740" spans="1:41" x14ac:dyDescent="0.2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</row>
    <row r="741" spans="1:41" x14ac:dyDescent="0.2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</row>
    <row r="742" spans="1:41" x14ac:dyDescent="0.2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</row>
    <row r="743" spans="1:41" x14ac:dyDescent="0.2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</row>
    <row r="744" spans="1:41" x14ac:dyDescent="0.2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</row>
    <row r="745" spans="1:41" x14ac:dyDescent="0.2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</row>
    <row r="746" spans="1:41" x14ac:dyDescent="0.2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</row>
    <row r="747" spans="1:41" x14ac:dyDescent="0.2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</row>
    <row r="748" spans="1:41" x14ac:dyDescent="0.2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</row>
    <row r="749" spans="1:41" x14ac:dyDescent="0.2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</row>
    <row r="750" spans="1:41" x14ac:dyDescent="0.2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</row>
    <row r="751" spans="1:41" x14ac:dyDescent="0.2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</row>
    <row r="752" spans="1:41" x14ac:dyDescent="0.2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</row>
    <row r="753" spans="1:41" x14ac:dyDescent="0.2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</row>
    <row r="754" spans="1:41" x14ac:dyDescent="0.2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</row>
    <row r="755" spans="1:41" x14ac:dyDescent="0.2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</row>
    <row r="756" spans="1:41" x14ac:dyDescent="0.2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</row>
    <row r="757" spans="1:41" x14ac:dyDescent="0.2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</row>
    <row r="758" spans="1:41" x14ac:dyDescent="0.2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</row>
    <row r="759" spans="1:41" x14ac:dyDescent="0.2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</row>
    <row r="760" spans="1:41" x14ac:dyDescent="0.2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</row>
    <row r="761" spans="1:41" x14ac:dyDescent="0.2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</row>
    <row r="762" spans="1:41" x14ac:dyDescent="0.2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</row>
    <row r="763" spans="1:41" x14ac:dyDescent="0.2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</row>
    <row r="764" spans="1:41" x14ac:dyDescent="0.2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</row>
    <row r="765" spans="1:41" x14ac:dyDescent="0.2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</row>
    <row r="766" spans="1:41" x14ac:dyDescent="0.2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</row>
    <row r="767" spans="1:41" x14ac:dyDescent="0.2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</row>
    <row r="768" spans="1:41" x14ac:dyDescent="0.2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</row>
    <row r="769" spans="1:41" x14ac:dyDescent="0.2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</row>
    <row r="770" spans="1:41" x14ac:dyDescent="0.2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</row>
    <row r="771" spans="1:41" x14ac:dyDescent="0.2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</row>
    <row r="772" spans="1:41" x14ac:dyDescent="0.2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</row>
    <row r="773" spans="1:41" x14ac:dyDescent="0.2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</row>
    <row r="774" spans="1:41" x14ac:dyDescent="0.2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</row>
    <row r="775" spans="1:41" x14ac:dyDescent="0.2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</row>
    <row r="776" spans="1:41" x14ac:dyDescent="0.2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</row>
    <row r="777" spans="1:41" x14ac:dyDescent="0.2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</row>
    <row r="778" spans="1:41" x14ac:dyDescent="0.2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</row>
    <row r="779" spans="1:41" x14ac:dyDescent="0.2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</row>
    <row r="780" spans="1:41" x14ac:dyDescent="0.2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</row>
    <row r="781" spans="1:41" x14ac:dyDescent="0.2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</row>
    <row r="782" spans="1:41" x14ac:dyDescent="0.2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</row>
    <row r="783" spans="1:41" x14ac:dyDescent="0.2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</row>
    <row r="784" spans="1:41" x14ac:dyDescent="0.2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</row>
    <row r="785" spans="1:41" x14ac:dyDescent="0.2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</row>
    <row r="786" spans="1:41" x14ac:dyDescent="0.2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</row>
    <row r="787" spans="1:41" x14ac:dyDescent="0.2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</row>
    <row r="788" spans="1:41" x14ac:dyDescent="0.2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</row>
    <row r="789" spans="1:41" x14ac:dyDescent="0.2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</row>
    <row r="790" spans="1:41" x14ac:dyDescent="0.2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</row>
    <row r="791" spans="1:41" x14ac:dyDescent="0.2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</row>
    <row r="792" spans="1:41" x14ac:dyDescent="0.2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</row>
    <row r="793" spans="1:41" x14ac:dyDescent="0.2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</row>
    <row r="794" spans="1:41" x14ac:dyDescent="0.2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</row>
    <row r="795" spans="1:41" x14ac:dyDescent="0.2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</row>
    <row r="796" spans="1:41" x14ac:dyDescent="0.2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</row>
    <row r="797" spans="1:41" x14ac:dyDescent="0.2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</row>
    <row r="798" spans="1:41" x14ac:dyDescent="0.2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</row>
    <row r="799" spans="1:41" x14ac:dyDescent="0.2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</row>
    <row r="800" spans="1:41" x14ac:dyDescent="0.2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</row>
    <row r="801" spans="1:41" x14ac:dyDescent="0.2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</row>
    <row r="802" spans="1:41" x14ac:dyDescent="0.2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</row>
    <row r="803" spans="1:41" x14ac:dyDescent="0.2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</row>
    <row r="804" spans="1:41" x14ac:dyDescent="0.2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</row>
    <row r="805" spans="1:41" x14ac:dyDescent="0.2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</row>
    <row r="806" spans="1:41" x14ac:dyDescent="0.2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</row>
    <row r="807" spans="1:41" x14ac:dyDescent="0.2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</row>
    <row r="808" spans="1:41" x14ac:dyDescent="0.2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</row>
    <row r="809" spans="1:41" x14ac:dyDescent="0.2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</row>
    <row r="810" spans="1:41" x14ac:dyDescent="0.2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</row>
    <row r="811" spans="1:41" x14ac:dyDescent="0.2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</row>
    <row r="812" spans="1:41" x14ac:dyDescent="0.2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</row>
    <row r="813" spans="1:41" x14ac:dyDescent="0.2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</row>
    <row r="814" spans="1:41" x14ac:dyDescent="0.2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</row>
    <row r="815" spans="1:41" x14ac:dyDescent="0.2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</row>
    <row r="816" spans="1:41" x14ac:dyDescent="0.2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</row>
    <row r="817" spans="1:41" x14ac:dyDescent="0.2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</row>
    <row r="818" spans="1:41" x14ac:dyDescent="0.2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</row>
    <row r="819" spans="1:41" x14ac:dyDescent="0.2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</row>
    <row r="820" spans="1:41" x14ac:dyDescent="0.2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</row>
    <row r="821" spans="1:41" x14ac:dyDescent="0.2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</row>
    <row r="822" spans="1:41" x14ac:dyDescent="0.2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</row>
    <row r="823" spans="1:41" x14ac:dyDescent="0.2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</row>
    <row r="824" spans="1:41" x14ac:dyDescent="0.2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</row>
    <row r="825" spans="1:41" x14ac:dyDescent="0.2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</row>
    <row r="826" spans="1:41" x14ac:dyDescent="0.2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</row>
    <row r="827" spans="1:41" x14ac:dyDescent="0.2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</row>
    <row r="828" spans="1:41" x14ac:dyDescent="0.2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</row>
    <row r="829" spans="1:41" x14ac:dyDescent="0.2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</row>
    <row r="830" spans="1:41" x14ac:dyDescent="0.2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</row>
    <row r="831" spans="1:41" x14ac:dyDescent="0.2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</row>
    <row r="832" spans="1:41" x14ac:dyDescent="0.2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</row>
    <row r="833" spans="1:41" x14ac:dyDescent="0.2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</row>
    <row r="834" spans="1:41" x14ac:dyDescent="0.2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</row>
    <row r="835" spans="1:41" x14ac:dyDescent="0.2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</row>
    <row r="836" spans="1:41" x14ac:dyDescent="0.2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</row>
    <row r="837" spans="1:41" x14ac:dyDescent="0.2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</row>
    <row r="838" spans="1:41" x14ac:dyDescent="0.2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</row>
    <row r="839" spans="1:41" x14ac:dyDescent="0.2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</row>
    <row r="840" spans="1:41" x14ac:dyDescent="0.2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</row>
    <row r="841" spans="1:41" x14ac:dyDescent="0.2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</row>
    <row r="842" spans="1:41" x14ac:dyDescent="0.2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</row>
    <row r="843" spans="1:41" x14ac:dyDescent="0.2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</row>
    <row r="844" spans="1:41" x14ac:dyDescent="0.2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</row>
    <row r="845" spans="1:41" x14ac:dyDescent="0.2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</row>
    <row r="846" spans="1:41" x14ac:dyDescent="0.2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</row>
    <row r="847" spans="1:41" x14ac:dyDescent="0.2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</row>
    <row r="848" spans="1:41" x14ac:dyDescent="0.2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</row>
    <row r="849" spans="1:41" x14ac:dyDescent="0.2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</row>
    <row r="850" spans="1:41" x14ac:dyDescent="0.2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</row>
    <row r="851" spans="1:41" x14ac:dyDescent="0.2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</row>
    <row r="852" spans="1:41" x14ac:dyDescent="0.2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</row>
    <row r="853" spans="1:41" x14ac:dyDescent="0.2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</row>
    <row r="854" spans="1:41" x14ac:dyDescent="0.2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</row>
    <row r="855" spans="1:41" x14ac:dyDescent="0.2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</row>
    <row r="856" spans="1:41" x14ac:dyDescent="0.2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</row>
    <row r="857" spans="1:41" x14ac:dyDescent="0.2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</row>
    <row r="858" spans="1:41" x14ac:dyDescent="0.2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</row>
    <row r="859" spans="1:41" x14ac:dyDescent="0.2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</row>
    <row r="860" spans="1:41" x14ac:dyDescent="0.2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</row>
    <row r="861" spans="1:41" x14ac:dyDescent="0.2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</row>
    <row r="862" spans="1:41" x14ac:dyDescent="0.2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</row>
    <row r="863" spans="1:41" x14ac:dyDescent="0.2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</row>
    <row r="864" spans="1:41" x14ac:dyDescent="0.2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</row>
    <row r="865" spans="1:41" x14ac:dyDescent="0.2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</row>
    <row r="866" spans="1:41" x14ac:dyDescent="0.2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</row>
    <row r="867" spans="1:41" x14ac:dyDescent="0.2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</row>
    <row r="868" spans="1:41" x14ac:dyDescent="0.2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</row>
    <row r="869" spans="1:41" x14ac:dyDescent="0.2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</row>
    <row r="870" spans="1:41" x14ac:dyDescent="0.2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</row>
    <row r="871" spans="1:41" x14ac:dyDescent="0.2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</row>
    <row r="872" spans="1:41" x14ac:dyDescent="0.2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</row>
    <row r="873" spans="1:41" x14ac:dyDescent="0.2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</row>
    <row r="874" spans="1:41" x14ac:dyDescent="0.2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</row>
    <row r="875" spans="1:41" x14ac:dyDescent="0.2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</row>
    <row r="876" spans="1:41" x14ac:dyDescent="0.2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</row>
    <row r="877" spans="1:41" x14ac:dyDescent="0.2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</row>
    <row r="878" spans="1:41" x14ac:dyDescent="0.2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</row>
    <row r="879" spans="1:41" x14ac:dyDescent="0.2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</row>
    <row r="880" spans="1:41" x14ac:dyDescent="0.2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</row>
    <row r="881" spans="1:41" x14ac:dyDescent="0.2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</row>
    <row r="882" spans="1:41" x14ac:dyDescent="0.2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</row>
    <row r="883" spans="1:41" x14ac:dyDescent="0.2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</row>
    <row r="884" spans="1:41" x14ac:dyDescent="0.2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</row>
    <row r="885" spans="1:41" x14ac:dyDescent="0.2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</row>
    <row r="886" spans="1:41" x14ac:dyDescent="0.2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</row>
    <row r="887" spans="1:41" x14ac:dyDescent="0.2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</row>
    <row r="888" spans="1:41" x14ac:dyDescent="0.2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</row>
    <row r="889" spans="1:41" x14ac:dyDescent="0.2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</row>
    <row r="890" spans="1:41" x14ac:dyDescent="0.2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</row>
    <row r="891" spans="1:41" x14ac:dyDescent="0.2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</row>
    <row r="892" spans="1:41" x14ac:dyDescent="0.2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</row>
    <row r="893" spans="1:41" x14ac:dyDescent="0.2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</row>
    <row r="894" spans="1:41" x14ac:dyDescent="0.2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</row>
    <row r="895" spans="1:41" x14ac:dyDescent="0.2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</row>
    <row r="896" spans="1:41" x14ac:dyDescent="0.2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</row>
    <row r="897" spans="1:41" x14ac:dyDescent="0.2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</row>
    <row r="898" spans="1:41" x14ac:dyDescent="0.2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</row>
    <row r="899" spans="1:41" x14ac:dyDescent="0.2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</row>
    <row r="900" spans="1:41" x14ac:dyDescent="0.2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</row>
    <row r="901" spans="1:41" x14ac:dyDescent="0.2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</row>
    <row r="902" spans="1:41" x14ac:dyDescent="0.2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</row>
    <row r="903" spans="1:41" x14ac:dyDescent="0.2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</row>
    <row r="904" spans="1:41" x14ac:dyDescent="0.2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</row>
    <row r="905" spans="1:41" x14ac:dyDescent="0.2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</row>
    <row r="906" spans="1:41" x14ac:dyDescent="0.2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</row>
    <row r="907" spans="1:41" x14ac:dyDescent="0.2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</row>
    <row r="908" spans="1:41" x14ac:dyDescent="0.2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</row>
    <row r="909" spans="1:41" x14ac:dyDescent="0.2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</row>
    <row r="910" spans="1:41" x14ac:dyDescent="0.2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</row>
    <row r="911" spans="1:41" x14ac:dyDescent="0.2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</row>
    <row r="912" spans="1:41" x14ac:dyDescent="0.2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</row>
    <row r="913" spans="1:41" x14ac:dyDescent="0.2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</row>
    <row r="914" spans="1:41" x14ac:dyDescent="0.2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</row>
    <row r="915" spans="1:41" x14ac:dyDescent="0.2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</row>
    <row r="916" spans="1:41" x14ac:dyDescent="0.2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</row>
    <row r="917" spans="1:41" x14ac:dyDescent="0.2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</row>
    <row r="918" spans="1:41" x14ac:dyDescent="0.2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</row>
    <row r="919" spans="1:41" x14ac:dyDescent="0.2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</row>
    <row r="920" spans="1:41" x14ac:dyDescent="0.2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</row>
    <row r="921" spans="1:41" x14ac:dyDescent="0.2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</row>
    <row r="922" spans="1:41" x14ac:dyDescent="0.2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</row>
    <row r="923" spans="1:41" x14ac:dyDescent="0.2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</row>
    <row r="924" spans="1:41" x14ac:dyDescent="0.2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</row>
    <row r="925" spans="1:41" x14ac:dyDescent="0.2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</row>
    <row r="926" spans="1:41" x14ac:dyDescent="0.2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</row>
    <row r="927" spans="1:41" x14ac:dyDescent="0.2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</row>
    <row r="928" spans="1:41" x14ac:dyDescent="0.2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</row>
    <row r="929" spans="1:41" x14ac:dyDescent="0.2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</row>
    <row r="930" spans="1:41" x14ac:dyDescent="0.2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</row>
    <row r="931" spans="1:41" x14ac:dyDescent="0.2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</row>
    <row r="932" spans="1:41" x14ac:dyDescent="0.2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</row>
    <row r="933" spans="1:41" x14ac:dyDescent="0.2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</row>
    <row r="934" spans="1:41" x14ac:dyDescent="0.2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</row>
    <row r="935" spans="1:41" x14ac:dyDescent="0.2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</row>
    <row r="936" spans="1:41" x14ac:dyDescent="0.2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</row>
    <row r="937" spans="1:41" x14ac:dyDescent="0.2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</row>
    <row r="938" spans="1:41" x14ac:dyDescent="0.2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</row>
    <row r="939" spans="1:41" x14ac:dyDescent="0.2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</row>
    <row r="940" spans="1:41" x14ac:dyDescent="0.2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</row>
    <row r="941" spans="1:41" x14ac:dyDescent="0.2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</row>
    <row r="942" spans="1:41" x14ac:dyDescent="0.2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</row>
    <row r="943" spans="1:41" x14ac:dyDescent="0.2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</row>
    <row r="944" spans="1:41" x14ac:dyDescent="0.2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</row>
    <row r="945" spans="1:41" x14ac:dyDescent="0.2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</row>
    <row r="946" spans="1:41" x14ac:dyDescent="0.2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</row>
    <row r="947" spans="1:41" x14ac:dyDescent="0.2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</row>
    <row r="948" spans="1:41" x14ac:dyDescent="0.2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</row>
    <row r="949" spans="1:41" x14ac:dyDescent="0.2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</row>
    <row r="950" spans="1:41" x14ac:dyDescent="0.2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</row>
    <row r="951" spans="1:41" x14ac:dyDescent="0.2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</row>
    <row r="952" spans="1:41" x14ac:dyDescent="0.2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</row>
    <row r="953" spans="1:41" x14ac:dyDescent="0.2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</row>
    <row r="954" spans="1:41" x14ac:dyDescent="0.2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</row>
    <row r="955" spans="1:41" x14ac:dyDescent="0.2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</row>
    <row r="956" spans="1:41" x14ac:dyDescent="0.2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</row>
    <row r="957" spans="1:41" x14ac:dyDescent="0.2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</row>
    <row r="958" spans="1:41" x14ac:dyDescent="0.2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</row>
    <row r="959" spans="1:41" x14ac:dyDescent="0.2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</row>
    <row r="960" spans="1:41" x14ac:dyDescent="0.2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</row>
    <row r="961" spans="1:41" x14ac:dyDescent="0.2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</row>
    <row r="962" spans="1:41" x14ac:dyDescent="0.2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</row>
    <row r="963" spans="1:41" x14ac:dyDescent="0.2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</row>
    <row r="964" spans="1:41" x14ac:dyDescent="0.2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</row>
    <row r="965" spans="1:41" x14ac:dyDescent="0.2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</row>
    <row r="966" spans="1:41" x14ac:dyDescent="0.2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</row>
    <row r="967" spans="1:41" x14ac:dyDescent="0.2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</row>
    <row r="968" spans="1:41" x14ac:dyDescent="0.2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</row>
    <row r="969" spans="1:41" x14ac:dyDescent="0.2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</row>
    <row r="970" spans="1:41" x14ac:dyDescent="0.2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</row>
    <row r="971" spans="1:41" x14ac:dyDescent="0.2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</row>
    <row r="972" spans="1:41" x14ac:dyDescent="0.2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</row>
    <row r="973" spans="1:41" x14ac:dyDescent="0.2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</row>
    <row r="974" spans="1:41" x14ac:dyDescent="0.2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</row>
    <row r="975" spans="1:41" x14ac:dyDescent="0.2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</row>
    <row r="976" spans="1:41" x14ac:dyDescent="0.2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</row>
    <row r="977" spans="1:41" x14ac:dyDescent="0.2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</row>
    <row r="978" spans="1:41" x14ac:dyDescent="0.2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</row>
    <row r="979" spans="1:41" x14ac:dyDescent="0.2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</row>
    <row r="980" spans="1:41" x14ac:dyDescent="0.2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</row>
    <row r="981" spans="1:41" x14ac:dyDescent="0.2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</row>
    <row r="982" spans="1:41" x14ac:dyDescent="0.2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</row>
    <row r="983" spans="1:41" x14ac:dyDescent="0.2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</row>
    <row r="984" spans="1:41" x14ac:dyDescent="0.2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</row>
    <row r="985" spans="1:41" x14ac:dyDescent="0.2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</row>
    <row r="986" spans="1:41" x14ac:dyDescent="0.2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</row>
    <row r="987" spans="1:41" x14ac:dyDescent="0.2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</row>
    <row r="988" spans="1:41" x14ac:dyDescent="0.2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</row>
    <row r="989" spans="1:41" x14ac:dyDescent="0.2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</row>
    <row r="990" spans="1:41" x14ac:dyDescent="0.2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</row>
    <row r="991" spans="1:41" x14ac:dyDescent="0.2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</row>
    <row r="992" spans="1:41" x14ac:dyDescent="0.2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</row>
    <row r="993" spans="1:41" x14ac:dyDescent="0.2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</row>
    <row r="994" spans="1:41" x14ac:dyDescent="0.2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</row>
    <row r="995" spans="1:41" x14ac:dyDescent="0.2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</row>
    <row r="996" spans="1:41" x14ac:dyDescent="0.2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</row>
    <row r="997" spans="1:41" x14ac:dyDescent="0.2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</row>
    <row r="998" spans="1:41" x14ac:dyDescent="0.2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</row>
    <row r="999" spans="1:41" x14ac:dyDescent="0.2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</row>
    <row r="1000" spans="1:41" x14ac:dyDescent="0.2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</row>
    <row r="1001" spans="1:41" x14ac:dyDescent="0.2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</row>
    <row r="1002" spans="1:41" x14ac:dyDescent="0.2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</row>
    <row r="1003" spans="1:41" x14ac:dyDescent="0.2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</row>
    <row r="1004" spans="1:41" x14ac:dyDescent="0.2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</row>
    <row r="1005" spans="1:41" x14ac:dyDescent="0.2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</row>
    <row r="1006" spans="1:41" x14ac:dyDescent="0.2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</row>
    <row r="1007" spans="1:41" x14ac:dyDescent="0.2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</row>
    <row r="1008" spans="1:41" x14ac:dyDescent="0.2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</row>
    <row r="1009" spans="1:41" x14ac:dyDescent="0.2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</row>
    <row r="1010" spans="1:41" x14ac:dyDescent="0.2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</row>
    <row r="1011" spans="1:41" x14ac:dyDescent="0.2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</row>
    <row r="1012" spans="1:41" x14ac:dyDescent="0.2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</row>
    <row r="1013" spans="1:41" x14ac:dyDescent="0.2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</row>
    <row r="1014" spans="1:41" x14ac:dyDescent="0.2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</row>
    <row r="1015" spans="1:41" x14ac:dyDescent="0.2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</row>
    <row r="1016" spans="1:41" x14ac:dyDescent="0.2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</row>
    <row r="1017" spans="1:41" x14ac:dyDescent="0.2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</row>
    <row r="1018" spans="1:41" x14ac:dyDescent="0.2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</row>
    <row r="1019" spans="1:41" x14ac:dyDescent="0.2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</row>
    <row r="1020" spans="1:41" x14ac:dyDescent="0.2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</row>
    <row r="1021" spans="1:41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</row>
    <row r="1022" spans="1:41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</row>
    <row r="1023" spans="1:41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</row>
    <row r="1024" spans="1:41" x14ac:dyDescent="0.2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</row>
    <row r="1025" spans="1:41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</row>
    <row r="1026" spans="1:41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</row>
    <row r="1027" spans="1:41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</row>
    <row r="1028" spans="1:41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</row>
    <row r="1029" spans="1:41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</row>
    <row r="1030" spans="1:41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</row>
    <row r="1031" spans="1:41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</row>
    <row r="1032" spans="1:41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</row>
    <row r="1033" spans="1:41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</row>
    <row r="1034" spans="1:41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</row>
    <row r="1035" spans="1:41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</row>
    <row r="1036" spans="1:41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</row>
    <row r="1037" spans="1:41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</row>
    <row r="1038" spans="1:41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</row>
    <row r="1039" spans="1:41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</row>
    <row r="1040" spans="1:41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</row>
    <row r="1041" spans="1:41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</row>
    <row r="1042" spans="1:41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</row>
    <row r="1043" spans="1:41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</row>
    <row r="1044" spans="1:41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</row>
    <row r="1045" spans="1:41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</row>
    <row r="1046" spans="1:41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</row>
    <row r="1047" spans="1:41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</row>
    <row r="1048" spans="1:41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</row>
    <row r="1049" spans="1:41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</row>
    <row r="1050" spans="1:41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</row>
    <row r="1051" spans="1:41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</row>
    <row r="1052" spans="1:41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</row>
    <row r="1053" spans="1:41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</row>
    <row r="1054" spans="1:41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</row>
    <row r="1055" spans="1:41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</row>
    <row r="1056" spans="1:41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</row>
    <row r="1057" spans="1:41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</row>
    <row r="1058" spans="1:41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</row>
    <row r="1059" spans="1:41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</row>
    <row r="1060" spans="1:41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</row>
    <row r="1061" spans="1:41" x14ac:dyDescent="0.2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</row>
    <row r="1062" spans="1:41" x14ac:dyDescent="0.2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</row>
    <row r="1063" spans="1:41" x14ac:dyDescent="0.2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</row>
    <row r="1064" spans="1:41" x14ac:dyDescent="0.2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</row>
    <row r="1065" spans="1:41" x14ac:dyDescent="0.2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</row>
    <row r="1066" spans="1:41" x14ac:dyDescent="0.2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</row>
    <row r="1067" spans="1:41" x14ac:dyDescent="0.2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</row>
    <row r="1068" spans="1:41" x14ac:dyDescent="0.2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</row>
    <row r="1069" spans="1:41" x14ac:dyDescent="0.2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</row>
    <row r="1070" spans="1:41" x14ac:dyDescent="0.2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</row>
    <row r="1071" spans="1:41" x14ac:dyDescent="0.2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</row>
    <row r="1072" spans="1:41" x14ac:dyDescent="0.2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</row>
    <row r="1073" spans="1:41" x14ac:dyDescent="0.2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</row>
    <row r="1074" spans="1:41" x14ac:dyDescent="0.2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</row>
    <row r="1075" spans="1:41" x14ac:dyDescent="0.2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</row>
    <row r="1076" spans="1:41" x14ac:dyDescent="0.2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</row>
    <row r="1077" spans="1:41" x14ac:dyDescent="0.2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</row>
    <row r="1078" spans="1:41" x14ac:dyDescent="0.2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</row>
    <row r="1079" spans="1:41" x14ac:dyDescent="0.2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</row>
    <row r="1080" spans="1:41" x14ac:dyDescent="0.2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</row>
    <row r="1081" spans="1:41" x14ac:dyDescent="0.2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</row>
    <row r="1082" spans="1:41" x14ac:dyDescent="0.2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</row>
    <row r="1083" spans="1:41" x14ac:dyDescent="0.2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</row>
    <row r="1084" spans="1:41" x14ac:dyDescent="0.2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</row>
    <row r="1085" spans="1:41" x14ac:dyDescent="0.2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</row>
    <row r="1086" spans="1:41" x14ac:dyDescent="0.2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</row>
    <row r="1087" spans="1:41" x14ac:dyDescent="0.2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</row>
    <row r="1088" spans="1:41" x14ac:dyDescent="0.2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</row>
    <row r="1089" spans="1:41" x14ac:dyDescent="0.2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</row>
    <row r="1090" spans="1:41" x14ac:dyDescent="0.2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</row>
    <row r="1091" spans="1:41" x14ac:dyDescent="0.2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</row>
    <row r="1092" spans="1:41" x14ac:dyDescent="0.2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</row>
    <row r="1093" spans="1:41" x14ac:dyDescent="0.2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</row>
    <row r="1094" spans="1:41" x14ac:dyDescent="0.2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</row>
    <row r="1095" spans="1:41" x14ac:dyDescent="0.2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</row>
    <row r="1096" spans="1:41" x14ac:dyDescent="0.2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</row>
    <row r="1097" spans="1:41" x14ac:dyDescent="0.2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</row>
    <row r="1098" spans="1:41" x14ac:dyDescent="0.2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</row>
    <row r="1099" spans="1:41" x14ac:dyDescent="0.2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</row>
    <row r="1100" spans="1:41" x14ac:dyDescent="0.2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</row>
    <row r="1101" spans="1:41" x14ac:dyDescent="0.2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</row>
    <row r="1102" spans="1:41" x14ac:dyDescent="0.2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</row>
    <row r="1103" spans="1:41" x14ac:dyDescent="0.2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</row>
    <row r="1104" spans="1:41" x14ac:dyDescent="0.2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</row>
    <row r="1105" spans="1:41" x14ac:dyDescent="0.2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</row>
    <row r="1106" spans="1:41" x14ac:dyDescent="0.2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</row>
    <row r="1107" spans="1:41" x14ac:dyDescent="0.2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</row>
    <row r="1108" spans="1:41" x14ac:dyDescent="0.2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</row>
    <row r="1109" spans="1:41" x14ac:dyDescent="0.2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</row>
    <row r="1110" spans="1:41" x14ac:dyDescent="0.2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</row>
    <row r="1111" spans="1:41" x14ac:dyDescent="0.2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</row>
    <row r="1112" spans="1:41" x14ac:dyDescent="0.2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</row>
    <row r="1113" spans="1:41" x14ac:dyDescent="0.2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</row>
    <row r="1114" spans="1:41" x14ac:dyDescent="0.2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</row>
    <row r="1115" spans="1:41" x14ac:dyDescent="0.2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</row>
    <row r="1116" spans="1:41" x14ac:dyDescent="0.2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</row>
    <row r="1117" spans="1:41" x14ac:dyDescent="0.2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</row>
    <row r="1118" spans="1:41" x14ac:dyDescent="0.2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</row>
    <row r="1119" spans="1:41" x14ac:dyDescent="0.2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</row>
    <row r="1120" spans="1:41" x14ac:dyDescent="0.2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</row>
    <row r="1121" spans="1:41" x14ac:dyDescent="0.2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</row>
    <row r="1122" spans="1:41" x14ac:dyDescent="0.2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</row>
    <row r="1123" spans="1:41" x14ac:dyDescent="0.2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</row>
    <row r="1124" spans="1:41" x14ac:dyDescent="0.2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</row>
    <row r="1125" spans="1:41" x14ac:dyDescent="0.2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</row>
    <row r="1126" spans="1:41" x14ac:dyDescent="0.2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</row>
    <row r="1127" spans="1:41" x14ac:dyDescent="0.2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</row>
    <row r="1128" spans="1:41" x14ac:dyDescent="0.2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</row>
    <row r="1129" spans="1:41" x14ac:dyDescent="0.2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</row>
    <row r="1130" spans="1:41" x14ac:dyDescent="0.2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</row>
    <row r="1131" spans="1:41" x14ac:dyDescent="0.2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</row>
    <row r="1132" spans="1:41" x14ac:dyDescent="0.2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</row>
    <row r="1133" spans="1:41" x14ac:dyDescent="0.2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</row>
    <row r="1134" spans="1:41" x14ac:dyDescent="0.2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</row>
    <row r="1135" spans="1:41" x14ac:dyDescent="0.2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</row>
    <row r="1136" spans="1:41" x14ac:dyDescent="0.2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</row>
    <row r="1137" spans="1:41" x14ac:dyDescent="0.2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</row>
    <row r="1138" spans="1:41" x14ac:dyDescent="0.2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</row>
    <row r="1139" spans="1:41" x14ac:dyDescent="0.2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</row>
    <row r="1140" spans="1:41" x14ac:dyDescent="0.2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</row>
    <row r="1141" spans="1:41" x14ac:dyDescent="0.2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</row>
    <row r="1142" spans="1:41" x14ac:dyDescent="0.2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</row>
    <row r="1143" spans="1:41" x14ac:dyDescent="0.2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</row>
    <row r="1144" spans="1:41" x14ac:dyDescent="0.2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</row>
    <row r="1145" spans="1:41" x14ac:dyDescent="0.2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</row>
    <row r="1146" spans="1:41" x14ac:dyDescent="0.2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</row>
    <row r="1147" spans="1:41" x14ac:dyDescent="0.2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</row>
    <row r="1148" spans="1:41" x14ac:dyDescent="0.2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</row>
    <row r="1149" spans="1:41" x14ac:dyDescent="0.2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</row>
    <row r="1150" spans="1:41" x14ac:dyDescent="0.2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</row>
    <row r="1151" spans="1:41" x14ac:dyDescent="0.2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</row>
    <row r="1152" spans="1:41" x14ac:dyDescent="0.2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</row>
    <row r="1153" spans="1:41" x14ac:dyDescent="0.2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</row>
    <row r="1154" spans="1:41" x14ac:dyDescent="0.2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</row>
    <row r="1155" spans="1:41" x14ac:dyDescent="0.2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</row>
    <row r="1156" spans="1:41" x14ac:dyDescent="0.2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</row>
    <row r="1157" spans="1:41" x14ac:dyDescent="0.2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</row>
    <row r="1158" spans="1:41" x14ac:dyDescent="0.2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</row>
    <row r="1159" spans="1:41" x14ac:dyDescent="0.2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</row>
    <row r="1160" spans="1:41" x14ac:dyDescent="0.2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</row>
    <row r="1161" spans="1:41" x14ac:dyDescent="0.2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</row>
    <row r="1162" spans="1:41" x14ac:dyDescent="0.2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</row>
    <row r="1163" spans="1:41" x14ac:dyDescent="0.2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</row>
    <row r="1164" spans="1:41" x14ac:dyDescent="0.2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</row>
    <row r="1165" spans="1:41" x14ac:dyDescent="0.2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</row>
    <row r="1166" spans="1:41" x14ac:dyDescent="0.2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</row>
    <row r="1167" spans="1:41" x14ac:dyDescent="0.2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</row>
    <row r="1168" spans="1:41" x14ac:dyDescent="0.2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</row>
    <row r="1169" spans="1:41" x14ac:dyDescent="0.2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</row>
    <row r="1170" spans="1:41" x14ac:dyDescent="0.2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</row>
    <row r="1171" spans="1:41" x14ac:dyDescent="0.2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</row>
    <row r="1172" spans="1:41" x14ac:dyDescent="0.2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</row>
    <row r="1173" spans="1:41" x14ac:dyDescent="0.2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</row>
    <row r="1174" spans="1:41" x14ac:dyDescent="0.2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</row>
    <row r="1175" spans="1:41" x14ac:dyDescent="0.2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</row>
    <row r="1176" spans="1:41" x14ac:dyDescent="0.2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</row>
    <row r="1177" spans="1:41" x14ac:dyDescent="0.2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</row>
    <row r="1178" spans="1:41" x14ac:dyDescent="0.2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</row>
    <row r="1179" spans="1:41" x14ac:dyDescent="0.2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</row>
    <row r="1180" spans="1:41" x14ac:dyDescent="0.2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</row>
    <row r="1181" spans="1:41" x14ac:dyDescent="0.2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</row>
    <row r="1182" spans="1:41" x14ac:dyDescent="0.2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</row>
    <row r="1183" spans="1:41" x14ac:dyDescent="0.2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</row>
    <row r="1184" spans="1:41" x14ac:dyDescent="0.2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</row>
    <row r="1185" spans="1:41" x14ac:dyDescent="0.2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</row>
    <row r="1186" spans="1:41" x14ac:dyDescent="0.2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</row>
    <row r="1187" spans="1:41" x14ac:dyDescent="0.2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</row>
    <row r="1188" spans="1:41" x14ac:dyDescent="0.2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</row>
    <row r="1189" spans="1:41" x14ac:dyDescent="0.2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</row>
    <row r="1190" spans="1:41" x14ac:dyDescent="0.2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</row>
    <row r="1191" spans="1:41" x14ac:dyDescent="0.2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</row>
    <row r="1192" spans="1:41" x14ac:dyDescent="0.2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</row>
    <row r="1193" spans="1:41" x14ac:dyDescent="0.2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</row>
    <row r="1194" spans="1:41" x14ac:dyDescent="0.2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</row>
    <row r="1195" spans="1:41" x14ac:dyDescent="0.2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</row>
    <row r="1196" spans="1:41" x14ac:dyDescent="0.2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</row>
    <row r="1197" spans="1:41" x14ac:dyDescent="0.2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</row>
    <row r="1198" spans="1:41" x14ac:dyDescent="0.2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</row>
    <row r="1199" spans="1:41" x14ac:dyDescent="0.2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</row>
    <row r="1200" spans="1:41" x14ac:dyDescent="0.2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</row>
    <row r="1201" spans="1:41" x14ac:dyDescent="0.2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</row>
    <row r="1202" spans="1:41" x14ac:dyDescent="0.2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</row>
    <row r="1203" spans="1:41" x14ac:dyDescent="0.2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</row>
    <row r="1204" spans="1:41" x14ac:dyDescent="0.2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</row>
    <row r="1205" spans="1:41" x14ac:dyDescent="0.2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</row>
    <row r="1206" spans="1:41" x14ac:dyDescent="0.2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</row>
    <row r="1207" spans="1:41" x14ac:dyDescent="0.2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</row>
    <row r="1208" spans="1:41" x14ac:dyDescent="0.2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</row>
    <row r="1209" spans="1:41" x14ac:dyDescent="0.2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</row>
    <row r="1210" spans="1:41" x14ac:dyDescent="0.2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</row>
    <row r="1211" spans="1:41" x14ac:dyDescent="0.2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</row>
    <row r="1212" spans="1:41" x14ac:dyDescent="0.2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</row>
    <row r="1213" spans="1:41" x14ac:dyDescent="0.2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</row>
    <row r="1214" spans="1:41" x14ac:dyDescent="0.2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</row>
    <row r="1215" spans="1:41" x14ac:dyDescent="0.2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</row>
    <row r="1216" spans="1:41" x14ac:dyDescent="0.2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</row>
    <row r="1217" spans="1:41" x14ac:dyDescent="0.2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</row>
    <row r="1218" spans="1:41" x14ac:dyDescent="0.2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</row>
    <row r="1219" spans="1:41" x14ac:dyDescent="0.2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</row>
    <row r="1220" spans="1:41" x14ac:dyDescent="0.2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</row>
    <row r="1221" spans="1:41" x14ac:dyDescent="0.2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</row>
    <row r="1222" spans="1:41" x14ac:dyDescent="0.2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</row>
    <row r="1223" spans="1:41" x14ac:dyDescent="0.2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</row>
    <row r="1224" spans="1:41" x14ac:dyDescent="0.2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</row>
    <row r="1225" spans="1:41" x14ac:dyDescent="0.2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</row>
    <row r="1226" spans="1:41" x14ac:dyDescent="0.2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</row>
    <row r="1227" spans="1:41" x14ac:dyDescent="0.2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</row>
    <row r="1228" spans="1:41" x14ac:dyDescent="0.2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</row>
    <row r="1229" spans="1:41" x14ac:dyDescent="0.2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</row>
    <row r="1230" spans="1:41" x14ac:dyDescent="0.2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</row>
    <row r="1231" spans="1:41" x14ac:dyDescent="0.2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</row>
    <row r="1232" spans="1:41" x14ac:dyDescent="0.2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</row>
    <row r="1233" spans="1:41" x14ac:dyDescent="0.2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</row>
    <row r="1234" spans="1:41" x14ac:dyDescent="0.2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</row>
    <row r="1235" spans="1:41" x14ac:dyDescent="0.2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</row>
    <row r="1236" spans="1:41" x14ac:dyDescent="0.2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</row>
    <row r="1237" spans="1:41" x14ac:dyDescent="0.2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</row>
    <row r="1238" spans="1:41" x14ac:dyDescent="0.2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</row>
    <row r="1239" spans="1:41" x14ac:dyDescent="0.2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</row>
    <row r="1240" spans="1:41" x14ac:dyDescent="0.2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</row>
    <row r="1241" spans="1:41" x14ac:dyDescent="0.2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</row>
    <row r="1242" spans="1:41" x14ac:dyDescent="0.2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</row>
    <row r="1243" spans="1:41" x14ac:dyDescent="0.2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</row>
    <row r="1244" spans="1:41" x14ac:dyDescent="0.2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</row>
    <row r="1245" spans="1:41" x14ac:dyDescent="0.2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</row>
    <row r="1246" spans="1:41" x14ac:dyDescent="0.2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</row>
    <row r="1247" spans="1:41" x14ac:dyDescent="0.2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</row>
    <row r="1248" spans="1:41" x14ac:dyDescent="0.2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</row>
    <row r="1249" spans="1:41" x14ac:dyDescent="0.2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</row>
    <row r="1250" spans="1:41" x14ac:dyDescent="0.2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</row>
    <row r="1251" spans="1:41" x14ac:dyDescent="0.2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</row>
    <row r="1252" spans="1:41" x14ac:dyDescent="0.2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</row>
    <row r="1253" spans="1:41" x14ac:dyDescent="0.2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</row>
    <row r="1254" spans="1:41" x14ac:dyDescent="0.2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</row>
    <row r="1255" spans="1:41" x14ac:dyDescent="0.2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</row>
    <row r="1256" spans="1:41" x14ac:dyDescent="0.2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</row>
    <row r="1257" spans="1:41" x14ac:dyDescent="0.2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</row>
    <row r="1258" spans="1:41" x14ac:dyDescent="0.2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</row>
    <row r="1259" spans="1:41" x14ac:dyDescent="0.2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</row>
    <row r="1260" spans="1:41" x14ac:dyDescent="0.2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</row>
    <row r="1261" spans="1:41" x14ac:dyDescent="0.2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</row>
    <row r="1262" spans="1:41" x14ac:dyDescent="0.2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</row>
    <row r="1263" spans="1:41" x14ac:dyDescent="0.2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</row>
    <row r="1264" spans="1:41" x14ac:dyDescent="0.2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</row>
    <row r="1265" spans="1:41" x14ac:dyDescent="0.2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</row>
    <row r="1266" spans="1:41" x14ac:dyDescent="0.2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</row>
    <row r="1267" spans="1:41" x14ac:dyDescent="0.2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</row>
    <row r="1268" spans="1:41" x14ac:dyDescent="0.2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</row>
    <row r="1269" spans="1:41" x14ac:dyDescent="0.2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</row>
    <row r="1270" spans="1:41" x14ac:dyDescent="0.2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</row>
    <row r="1271" spans="1:41" x14ac:dyDescent="0.2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</row>
    <row r="1272" spans="1:41" x14ac:dyDescent="0.2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</row>
    <row r="1273" spans="1:41" x14ac:dyDescent="0.2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</row>
    <row r="1274" spans="1:41" x14ac:dyDescent="0.2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</row>
    <row r="1275" spans="1:41" x14ac:dyDescent="0.2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</row>
    <row r="1276" spans="1:41" x14ac:dyDescent="0.2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</row>
    <row r="1277" spans="1:41" x14ac:dyDescent="0.2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</row>
    <row r="1278" spans="1:41" x14ac:dyDescent="0.2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</row>
    <row r="1279" spans="1:41" x14ac:dyDescent="0.2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</row>
    <row r="1280" spans="1:41" x14ac:dyDescent="0.2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</row>
    <row r="1281" spans="1:41" x14ac:dyDescent="0.2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</row>
    <row r="1282" spans="1:41" x14ac:dyDescent="0.2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</row>
    <row r="1283" spans="1:41" x14ac:dyDescent="0.2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</row>
    <row r="1284" spans="1:41" x14ac:dyDescent="0.2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</row>
    <row r="1285" spans="1:41" x14ac:dyDescent="0.2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</row>
    <row r="1286" spans="1:41" x14ac:dyDescent="0.2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</row>
    <row r="1287" spans="1:41" x14ac:dyDescent="0.2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</row>
    <row r="1288" spans="1:41" x14ac:dyDescent="0.2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</row>
    <row r="1289" spans="1:41" x14ac:dyDescent="0.2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</row>
    <row r="1290" spans="1:41" x14ac:dyDescent="0.2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</row>
    <row r="1291" spans="1:41" x14ac:dyDescent="0.2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</row>
    <row r="1292" spans="1:41" x14ac:dyDescent="0.2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</row>
    <row r="1293" spans="1:41" x14ac:dyDescent="0.2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</row>
    <row r="1294" spans="1:41" x14ac:dyDescent="0.2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</row>
    <row r="1295" spans="1:41" x14ac:dyDescent="0.2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</row>
    <row r="1296" spans="1:41" x14ac:dyDescent="0.2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</row>
    <row r="1297" spans="1:41" x14ac:dyDescent="0.2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</row>
    <row r="1298" spans="1:41" x14ac:dyDescent="0.2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</row>
    <row r="1299" spans="1:41" x14ac:dyDescent="0.2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</row>
    <row r="1300" spans="1:41" x14ac:dyDescent="0.2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</row>
    <row r="1301" spans="1:41" x14ac:dyDescent="0.2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</row>
    <row r="1302" spans="1:41" x14ac:dyDescent="0.2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</row>
    <row r="1303" spans="1:41" x14ac:dyDescent="0.2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</row>
    <row r="1304" spans="1:41" x14ac:dyDescent="0.2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</row>
    <row r="1305" spans="1:41" x14ac:dyDescent="0.2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</row>
    <row r="1306" spans="1:41" x14ac:dyDescent="0.2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</row>
    <row r="1307" spans="1:41" x14ac:dyDescent="0.2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</row>
    <row r="1308" spans="1:41" x14ac:dyDescent="0.2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</row>
    <row r="1309" spans="1:41" x14ac:dyDescent="0.2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</row>
    <row r="1310" spans="1:41" x14ac:dyDescent="0.2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</row>
    <row r="1311" spans="1:41" x14ac:dyDescent="0.2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</row>
    <row r="1312" spans="1:41" x14ac:dyDescent="0.2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</row>
    <row r="1313" spans="1:41" x14ac:dyDescent="0.2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</row>
    <row r="1314" spans="1:41" x14ac:dyDescent="0.2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</row>
    <row r="1315" spans="1:41" x14ac:dyDescent="0.2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</row>
    <row r="1316" spans="1:41" x14ac:dyDescent="0.2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</row>
    <row r="1317" spans="1:41" x14ac:dyDescent="0.2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</row>
    <row r="1318" spans="1:41" x14ac:dyDescent="0.2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</row>
    <row r="1319" spans="1:41" x14ac:dyDescent="0.2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</row>
    <row r="1320" spans="1:41" x14ac:dyDescent="0.2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</row>
    <row r="1321" spans="1:41" x14ac:dyDescent="0.2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</row>
    <row r="1322" spans="1:41" x14ac:dyDescent="0.2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</row>
    <row r="1323" spans="1:41" x14ac:dyDescent="0.2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</row>
    <row r="1324" spans="1:41" x14ac:dyDescent="0.2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</row>
    <row r="1325" spans="1:41" x14ac:dyDescent="0.2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</row>
    <row r="1326" spans="1:41" x14ac:dyDescent="0.2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</row>
    <row r="1327" spans="1:41" x14ac:dyDescent="0.2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</row>
    <row r="1328" spans="1:41" x14ac:dyDescent="0.2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</row>
    <row r="1329" spans="1:41" x14ac:dyDescent="0.2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</row>
    <row r="1330" spans="1:41" x14ac:dyDescent="0.2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</row>
    <row r="1331" spans="1:41" x14ac:dyDescent="0.2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</row>
    <row r="1332" spans="1:41" x14ac:dyDescent="0.2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</row>
    <row r="1333" spans="1:41" x14ac:dyDescent="0.2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</row>
    <row r="1334" spans="1:41" x14ac:dyDescent="0.2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</row>
    <row r="1335" spans="1:41" x14ac:dyDescent="0.2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</row>
    <row r="1336" spans="1:41" x14ac:dyDescent="0.2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</row>
    <row r="1337" spans="1:41" x14ac:dyDescent="0.2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</row>
    <row r="1338" spans="1:41" x14ac:dyDescent="0.2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</row>
    <row r="1339" spans="1:41" x14ac:dyDescent="0.2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</row>
    <row r="1340" spans="1:41" x14ac:dyDescent="0.2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</row>
    <row r="1341" spans="1:41" x14ac:dyDescent="0.2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</row>
    <row r="1342" spans="1:41" x14ac:dyDescent="0.2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</row>
    <row r="1343" spans="1:41" x14ac:dyDescent="0.2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</row>
    <row r="1344" spans="1:41" x14ac:dyDescent="0.2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</row>
    <row r="1345" spans="1:41" x14ac:dyDescent="0.2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</row>
    <row r="1346" spans="1:41" x14ac:dyDescent="0.2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</row>
    <row r="1347" spans="1:41" x14ac:dyDescent="0.2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</row>
    <row r="1348" spans="1:41" x14ac:dyDescent="0.2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</row>
    <row r="1349" spans="1:41" x14ac:dyDescent="0.2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</row>
    <row r="1350" spans="1:41" x14ac:dyDescent="0.2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</row>
    <row r="1351" spans="1:41" x14ac:dyDescent="0.2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</row>
    <row r="1352" spans="1:41" x14ac:dyDescent="0.2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</row>
    <row r="1353" spans="1:41" x14ac:dyDescent="0.2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</row>
    <row r="1354" spans="1:41" x14ac:dyDescent="0.2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</row>
    <row r="1355" spans="1:41" x14ac:dyDescent="0.2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</row>
    <row r="1356" spans="1:41" x14ac:dyDescent="0.2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</row>
    <row r="1357" spans="1:41" x14ac:dyDescent="0.2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</row>
    <row r="1358" spans="1:41" x14ac:dyDescent="0.2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</row>
    <row r="1359" spans="1:41" x14ac:dyDescent="0.2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</row>
    <row r="1360" spans="1:41" x14ac:dyDescent="0.2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</row>
    <row r="1361" spans="1:41" x14ac:dyDescent="0.2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</row>
    <row r="1362" spans="1:41" x14ac:dyDescent="0.2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</row>
    <row r="1363" spans="1:41" x14ac:dyDescent="0.2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</row>
    <row r="1364" spans="1:41" x14ac:dyDescent="0.2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</row>
    <row r="1365" spans="1:41" x14ac:dyDescent="0.2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</row>
    <row r="1366" spans="1:41" x14ac:dyDescent="0.2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</row>
    <row r="1367" spans="1:41" x14ac:dyDescent="0.2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</row>
    <row r="1368" spans="1:41" x14ac:dyDescent="0.2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</row>
    <row r="1369" spans="1:41" x14ac:dyDescent="0.2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</row>
    <row r="1370" spans="1:41" x14ac:dyDescent="0.2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</row>
    <row r="1371" spans="1:41" x14ac:dyDescent="0.2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</row>
    <row r="1372" spans="1:41" x14ac:dyDescent="0.2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</row>
    <row r="1373" spans="1:41" x14ac:dyDescent="0.2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</row>
    <row r="1374" spans="1:41" x14ac:dyDescent="0.2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</row>
    <row r="1375" spans="1:41" x14ac:dyDescent="0.2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</row>
    <row r="1376" spans="1:41" x14ac:dyDescent="0.2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</row>
    <row r="1377" spans="1:41" x14ac:dyDescent="0.2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</row>
    <row r="1378" spans="1:41" x14ac:dyDescent="0.2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</row>
    <row r="1379" spans="1:41" x14ac:dyDescent="0.2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</row>
    <row r="1380" spans="1:41" x14ac:dyDescent="0.2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</row>
    <row r="1381" spans="1:41" x14ac:dyDescent="0.2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</row>
    <row r="1382" spans="1:41" x14ac:dyDescent="0.2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</row>
    <row r="1383" spans="1:41" x14ac:dyDescent="0.2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</row>
    <row r="1384" spans="1:41" x14ac:dyDescent="0.2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</row>
    <row r="1385" spans="1:41" x14ac:dyDescent="0.2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</row>
    <row r="1386" spans="1:41" x14ac:dyDescent="0.2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</row>
    <row r="1387" spans="1:41" x14ac:dyDescent="0.2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</row>
    <row r="1388" spans="1:41" x14ac:dyDescent="0.2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</row>
    <row r="1389" spans="1:41" x14ac:dyDescent="0.2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</row>
    <row r="1390" spans="1:41" x14ac:dyDescent="0.2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</row>
    <row r="1391" spans="1:41" x14ac:dyDescent="0.2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</row>
    <row r="1392" spans="1:41" x14ac:dyDescent="0.2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</row>
    <row r="1393" spans="1:41" x14ac:dyDescent="0.2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</row>
    <row r="1394" spans="1:41" x14ac:dyDescent="0.2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</row>
    <row r="1395" spans="1:41" x14ac:dyDescent="0.2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</row>
    <row r="1396" spans="1:41" x14ac:dyDescent="0.2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</row>
    <row r="1397" spans="1:41" x14ac:dyDescent="0.2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</row>
    <row r="1398" spans="1:41" x14ac:dyDescent="0.2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</row>
    <row r="1399" spans="1:41" x14ac:dyDescent="0.2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</row>
    <row r="1400" spans="1:41" x14ac:dyDescent="0.2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</row>
    <row r="1401" spans="1:41" x14ac:dyDescent="0.2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</row>
    <row r="1402" spans="1:41" x14ac:dyDescent="0.2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</row>
    <row r="1403" spans="1:41" x14ac:dyDescent="0.2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</row>
    <row r="1404" spans="1:41" x14ac:dyDescent="0.2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</row>
    <row r="1405" spans="1:41" x14ac:dyDescent="0.2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</row>
    <row r="1406" spans="1:41" x14ac:dyDescent="0.2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</row>
    <row r="1407" spans="1:41" x14ac:dyDescent="0.2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</row>
    <row r="1408" spans="1:41" x14ac:dyDescent="0.2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</row>
    <row r="1409" spans="1:41" x14ac:dyDescent="0.2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</row>
    <row r="1410" spans="1:41" x14ac:dyDescent="0.2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</row>
    <row r="1411" spans="1:41" x14ac:dyDescent="0.2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</row>
    <row r="1412" spans="1:41" x14ac:dyDescent="0.2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</row>
    <row r="1413" spans="1:41" x14ac:dyDescent="0.2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</row>
    <row r="1414" spans="1:41" x14ac:dyDescent="0.2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  <c r="AO1414"/>
    </row>
    <row r="1415" spans="1:41" x14ac:dyDescent="0.2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</row>
    <row r="1416" spans="1:41" x14ac:dyDescent="0.2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</row>
    <row r="1417" spans="1:41" x14ac:dyDescent="0.2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</row>
    <row r="1418" spans="1:41" x14ac:dyDescent="0.2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  <c r="AO1418"/>
    </row>
    <row r="1419" spans="1:41" x14ac:dyDescent="0.2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  <c r="AM1419"/>
      <c r="AN1419"/>
      <c r="AO1419"/>
    </row>
    <row r="1420" spans="1:41" x14ac:dyDescent="0.2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  <c r="AI1420"/>
      <c r="AJ1420"/>
      <c r="AK1420"/>
      <c r="AL1420"/>
      <c r="AM1420"/>
      <c r="AN1420"/>
      <c r="AO1420"/>
    </row>
    <row r="1421" spans="1:41" x14ac:dyDescent="0.2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  <c r="AO1421"/>
    </row>
    <row r="1422" spans="1:41" x14ac:dyDescent="0.2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  <c r="AO1422"/>
    </row>
    <row r="1423" spans="1:41" x14ac:dyDescent="0.2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  <c r="AJ1423"/>
      <c r="AK1423"/>
      <c r="AL1423"/>
      <c r="AM1423"/>
      <c r="AN1423"/>
      <c r="AO1423"/>
    </row>
    <row r="1424" spans="1:41" x14ac:dyDescent="0.2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  <c r="AI1424"/>
      <c r="AJ1424"/>
      <c r="AK1424"/>
      <c r="AL1424"/>
      <c r="AM1424"/>
      <c r="AN1424"/>
      <c r="AO1424"/>
    </row>
    <row r="1425" spans="1:41" x14ac:dyDescent="0.2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  <c r="AO1425"/>
    </row>
    <row r="1426" spans="1:41" x14ac:dyDescent="0.2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  <c r="AJ1426"/>
      <c r="AK1426"/>
      <c r="AL1426"/>
      <c r="AM1426"/>
      <c r="AN1426"/>
      <c r="AO1426"/>
    </row>
    <row r="1427" spans="1:41" x14ac:dyDescent="0.2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</row>
    <row r="1428" spans="1:41" x14ac:dyDescent="0.2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  <c r="AO1428"/>
    </row>
    <row r="1429" spans="1:41" x14ac:dyDescent="0.2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  <c r="AO1429"/>
    </row>
    <row r="1430" spans="1:41" x14ac:dyDescent="0.2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  <c r="AI1430"/>
      <c r="AJ1430"/>
      <c r="AK1430"/>
      <c r="AL1430"/>
      <c r="AM1430"/>
      <c r="AN1430"/>
      <c r="AO1430"/>
    </row>
    <row r="1431" spans="1:41" x14ac:dyDescent="0.2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  <c r="AM1431"/>
      <c r="AN1431"/>
      <c r="AO1431"/>
    </row>
    <row r="1432" spans="1:41" x14ac:dyDescent="0.2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  <c r="AI1432"/>
      <c r="AJ1432"/>
      <c r="AK1432"/>
      <c r="AL1432"/>
      <c r="AM1432"/>
      <c r="AN1432"/>
      <c r="AO1432"/>
    </row>
    <row r="1433" spans="1:41" x14ac:dyDescent="0.2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  <c r="AI1433"/>
      <c r="AJ1433"/>
      <c r="AK1433"/>
      <c r="AL1433"/>
      <c r="AM1433"/>
      <c r="AN1433"/>
      <c r="AO1433"/>
    </row>
    <row r="1434" spans="1:41" x14ac:dyDescent="0.2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  <c r="AM1434"/>
      <c r="AN1434"/>
      <c r="AO1434"/>
    </row>
    <row r="1435" spans="1:41" x14ac:dyDescent="0.2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  <c r="AJ1435"/>
      <c r="AK1435"/>
      <c r="AL1435"/>
      <c r="AM1435"/>
      <c r="AN1435"/>
      <c r="AO1435"/>
    </row>
    <row r="1436" spans="1:41" x14ac:dyDescent="0.2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  <c r="AI1436"/>
      <c r="AJ1436"/>
      <c r="AK1436"/>
      <c r="AL1436"/>
      <c r="AM1436"/>
      <c r="AN1436"/>
      <c r="AO1436"/>
    </row>
    <row r="1437" spans="1:41" x14ac:dyDescent="0.2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  <c r="AM1437"/>
      <c r="AN1437"/>
      <c r="AO1437"/>
    </row>
    <row r="1438" spans="1:41" x14ac:dyDescent="0.2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  <c r="AI1438"/>
      <c r="AJ1438"/>
      <c r="AK1438"/>
      <c r="AL1438"/>
      <c r="AM1438"/>
      <c r="AN1438"/>
      <c r="AO1438"/>
    </row>
    <row r="1439" spans="1:41" x14ac:dyDescent="0.2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  <c r="AJ1439"/>
      <c r="AK1439"/>
      <c r="AL1439"/>
      <c r="AM1439"/>
      <c r="AN1439"/>
      <c r="AO1439"/>
    </row>
    <row r="1440" spans="1:41" x14ac:dyDescent="0.2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  <c r="AM1440"/>
      <c r="AN1440"/>
      <c r="AO1440"/>
    </row>
    <row r="1441" spans="1:41" x14ac:dyDescent="0.2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  <c r="AJ1441"/>
      <c r="AK1441"/>
      <c r="AL1441"/>
      <c r="AM1441"/>
      <c r="AN1441"/>
      <c r="AO1441"/>
    </row>
    <row r="1442" spans="1:41" x14ac:dyDescent="0.2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  <c r="AI1442"/>
      <c r="AJ1442"/>
      <c r="AK1442"/>
      <c r="AL1442"/>
      <c r="AM1442"/>
      <c r="AN1442"/>
      <c r="AO1442"/>
    </row>
    <row r="1443" spans="1:41" x14ac:dyDescent="0.2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  <c r="AO1443"/>
    </row>
    <row r="1444" spans="1:41" x14ac:dyDescent="0.2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  <c r="AI1444"/>
      <c r="AJ1444"/>
      <c r="AK1444"/>
      <c r="AL1444"/>
      <c r="AM1444"/>
      <c r="AN1444"/>
      <c r="AO1444"/>
    </row>
    <row r="1445" spans="1:41" x14ac:dyDescent="0.2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  <c r="AI1445"/>
      <c r="AJ1445"/>
      <c r="AK1445"/>
      <c r="AL1445"/>
      <c r="AM1445"/>
      <c r="AN1445"/>
      <c r="AO1445"/>
    </row>
    <row r="1446" spans="1:41" x14ac:dyDescent="0.2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  <c r="AM1446"/>
      <c r="AN1446"/>
      <c r="AO1446"/>
    </row>
    <row r="1447" spans="1:41" x14ac:dyDescent="0.2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  <c r="AI1447"/>
      <c r="AJ1447"/>
      <c r="AK1447"/>
      <c r="AL1447"/>
      <c r="AM1447"/>
      <c r="AN1447"/>
      <c r="AO1447"/>
    </row>
    <row r="1448" spans="1:41" x14ac:dyDescent="0.2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  <c r="AI1448"/>
      <c r="AJ1448"/>
      <c r="AK1448"/>
      <c r="AL1448"/>
      <c r="AM1448"/>
      <c r="AN1448"/>
      <c r="AO1448"/>
    </row>
    <row r="1449" spans="1:41" x14ac:dyDescent="0.2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  <c r="AM1449"/>
      <c r="AN1449"/>
      <c r="AO1449"/>
    </row>
    <row r="1450" spans="1:41" x14ac:dyDescent="0.2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  <c r="AI1450"/>
      <c r="AJ1450"/>
      <c r="AK1450"/>
      <c r="AL1450"/>
      <c r="AM1450"/>
      <c r="AN1450"/>
      <c r="AO1450"/>
    </row>
    <row r="1451" spans="1:41" x14ac:dyDescent="0.2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  <c r="AO1451"/>
    </row>
    <row r="1452" spans="1:41" x14ac:dyDescent="0.2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  <c r="AO1452"/>
    </row>
    <row r="1453" spans="1:41" x14ac:dyDescent="0.2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  <c r="AO1453"/>
    </row>
    <row r="1454" spans="1:41" x14ac:dyDescent="0.2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  <c r="AJ1454"/>
      <c r="AK1454"/>
      <c r="AL1454"/>
      <c r="AM1454"/>
      <c r="AN1454"/>
      <c r="AO1454"/>
    </row>
    <row r="1455" spans="1:41" x14ac:dyDescent="0.2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  <c r="AO1455"/>
    </row>
    <row r="1456" spans="1:41" x14ac:dyDescent="0.2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  <c r="AJ1456"/>
      <c r="AK1456"/>
      <c r="AL1456"/>
      <c r="AM1456"/>
      <c r="AN1456"/>
      <c r="AO1456"/>
    </row>
    <row r="1457" spans="1:41" x14ac:dyDescent="0.2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  <c r="AO1457"/>
    </row>
    <row r="1458" spans="1:41" x14ac:dyDescent="0.2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  <c r="AM1458"/>
      <c r="AN1458"/>
      <c r="AO1458"/>
    </row>
    <row r="1459" spans="1:41" x14ac:dyDescent="0.2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  <c r="AO1459"/>
    </row>
    <row r="1460" spans="1:41" x14ac:dyDescent="0.2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  <c r="AI1460"/>
      <c r="AJ1460"/>
      <c r="AK1460"/>
      <c r="AL1460"/>
      <c r="AM1460"/>
      <c r="AN1460"/>
      <c r="AO1460"/>
    </row>
    <row r="1461" spans="1:41" x14ac:dyDescent="0.2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  <c r="AM1461"/>
      <c r="AN1461"/>
      <c r="AO1461"/>
    </row>
    <row r="1462" spans="1:41" x14ac:dyDescent="0.2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  <c r="AI1462"/>
      <c r="AJ1462"/>
      <c r="AK1462"/>
      <c r="AL1462"/>
      <c r="AM1462"/>
      <c r="AN1462"/>
      <c r="AO1462"/>
    </row>
    <row r="1463" spans="1:41" x14ac:dyDescent="0.2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  <c r="AO1463"/>
    </row>
    <row r="1464" spans="1:41" x14ac:dyDescent="0.2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  <c r="AM1464"/>
      <c r="AN1464"/>
      <c r="AO1464"/>
    </row>
    <row r="1465" spans="1:41" x14ac:dyDescent="0.2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  <c r="AI1465"/>
      <c r="AJ1465"/>
      <c r="AK1465"/>
      <c r="AL1465"/>
      <c r="AM1465"/>
      <c r="AN1465"/>
      <c r="AO1465"/>
    </row>
    <row r="1466" spans="1:41" x14ac:dyDescent="0.2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  <c r="AI1466"/>
      <c r="AJ1466"/>
      <c r="AK1466"/>
      <c r="AL1466"/>
      <c r="AM1466"/>
      <c r="AN1466"/>
      <c r="AO1466"/>
    </row>
    <row r="1467" spans="1:41" x14ac:dyDescent="0.2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  <c r="AM1467"/>
      <c r="AN1467"/>
      <c r="AO1467"/>
    </row>
    <row r="1468" spans="1:41" x14ac:dyDescent="0.2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  <c r="AI1468"/>
      <c r="AJ1468"/>
      <c r="AK1468"/>
      <c r="AL1468"/>
      <c r="AM1468"/>
      <c r="AN1468"/>
      <c r="AO1468"/>
    </row>
    <row r="1469" spans="1:41" x14ac:dyDescent="0.2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  <c r="AI1469"/>
      <c r="AJ1469"/>
      <c r="AK1469"/>
      <c r="AL1469"/>
      <c r="AM1469"/>
      <c r="AN1469"/>
      <c r="AO1469"/>
    </row>
    <row r="1470" spans="1:41" x14ac:dyDescent="0.2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  <c r="AM1470"/>
      <c r="AN1470"/>
      <c r="AO1470"/>
    </row>
    <row r="1471" spans="1:41" x14ac:dyDescent="0.2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  <c r="AI1471"/>
      <c r="AJ1471"/>
      <c r="AK1471"/>
      <c r="AL1471"/>
      <c r="AM1471"/>
      <c r="AN1471"/>
      <c r="AO1471"/>
    </row>
    <row r="1472" spans="1:41" x14ac:dyDescent="0.2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  <c r="AI1472"/>
      <c r="AJ1472"/>
      <c r="AK1472"/>
      <c r="AL1472"/>
      <c r="AM1472"/>
      <c r="AN1472"/>
      <c r="AO1472"/>
    </row>
    <row r="1473" spans="1:41" x14ac:dyDescent="0.2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  <c r="AM1473"/>
      <c r="AN1473"/>
      <c r="AO1473"/>
    </row>
    <row r="1474" spans="1:41" x14ac:dyDescent="0.2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  <c r="AI1474"/>
      <c r="AJ1474"/>
      <c r="AK1474"/>
      <c r="AL1474"/>
      <c r="AM1474"/>
      <c r="AN1474"/>
      <c r="AO1474"/>
    </row>
    <row r="1475" spans="1:41" x14ac:dyDescent="0.2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  <c r="AJ1475"/>
      <c r="AK1475"/>
      <c r="AL1475"/>
      <c r="AM1475"/>
      <c r="AN1475"/>
      <c r="AO1475"/>
    </row>
    <row r="1476" spans="1:41" x14ac:dyDescent="0.2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  <c r="AM1476"/>
      <c r="AN1476"/>
      <c r="AO1476"/>
    </row>
    <row r="1477" spans="1:41" x14ac:dyDescent="0.2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  <c r="AI1477"/>
      <c r="AJ1477"/>
      <c r="AK1477"/>
      <c r="AL1477"/>
      <c r="AM1477"/>
      <c r="AN1477"/>
      <c r="AO1477"/>
    </row>
    <row r="1478" spans="1:41" x14ac:dyDescent="0.2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  <c r="AI1478"/>
      <c r="AJ1478"/>
      <c r="AK1478"/>
      <c r="AL1478"/>
      <c r="AM1478"/>
      <c r="AN1478"/>
      <c r="AO1478"/>
    </row>
    <row r="1479" spans="1:41" x14ac:dyDescent="0.2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  <c r="AM1479"/>
      <c r="AN1479"/>
      <c r="AO1479"/>
    </row>
    <row r="1480" spans="1:41" x14ac:dyDescent="0.2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  <c r="AI1480"/>
      <c r="AJ1480"/>
      <c r="AK1480"/>
      <c r="AL1480"/>
      <c r="AM1480"/>
      <c r="AN1480"/>
      <c r="AO1480"/>
    </row>
    <row r="1481" spans="1:41" x14ac:dyDescent="0.2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  <c r="AI1481"/>
      <c r="AJ1481"/>
      <c r="AK1481"/>
      <c r="AL1481"/>
      <c r="AM1481"/>
      <c r="AN1481"/>
      <c r="AO1481"/>
    </row>
    <row r="1482" spans="1:41" x14ac:dyDescent="0.2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  <c r="AM1482"/>
      <c r="AN1482"/>
      <c r="AO1482"/>
    </row>
    <row r="1483" spans="1:41" x14ac:dyDescent="0.2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  <c r="AI1483"/>
      <c r="AJ1483"/>
      <c r="AK1483"/>
      <c r="AL1483"/>
      <c r="AM1483"/>
      <c r="AN1483"/>
      <c r="AO1483"/>
    </row>
    <row r="1484" spans="1:41" x14ac:dyDescent="0.2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  <c r="AJ1484"/>
      <c r="AK1484"/>
      <c r="AL1484"/>
      <c r="AM1484"/>
      <c r="AN1484"/>
      <c r="AO1484"/>
    </row>
    <row r="1485" spans="1:41" x14ac:dyDescent="0.2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  <c r="AM1485"/>
      <c r="AN1485"/>
      <c r="AO1485"/>
    </row>
    <row r="1486" spans="1:41" x14ac:dyDescent="0.2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  <c r="AI1486"/>
      <c r="AJ1486"/>
      <c r="AK1486"/>
      <c r="AL1486"/>
      <c r="AM1486"/>
      <c r="AN1486"/>
      <c r="AO1486"/>
    </row>
    <row r="1487" spans="1:41" x14ac:dyDescent="0.2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  <c r="AI1487"/>
      <c r="AJ1487"/>
      <c r="AK1487"/>
      <c r="AL1487"/>
      <c r="AM1487"/>
      <c r="AN1487"/>
      <c r="AO1487"/>
    </row>
    <row r="1488" spans="1:41" x14ac:dyDescent="0.2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  <c r="AM1488"/>
      <c r="AN1488"/>
      <c r="AO1488"/>
    </row>
    <row r="1489" spans="1:41" x14ac:dyDescent="0.2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  <c r="AI1489"/>
      <c r="AJ1489"/>
      <c r="AK1489"/>
      <c r="AL1489"/>
      <c r="AM1489"/>
      <c r="AN1489"/>
      <c r="AO1489"/>
    </row>
    <row r="1490" spans="1:41" x14ac:dyDescent="0.2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  <c r="AI1490"/>
      <c r="AJ1490"/>
      <c r="AK1490"/>
      <c r="AL1490"/>
      <c r="AM1490"/>
      <c r="AN1490"/>
      <c r="AO1490"/>
    </row>
    <row r="1491" spans="1:41" x14ac:dyDescent="0.2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  <c r="AM1491"/>
      <c r="AN1491"/>
      <c r="AO1491"/>
    </row>
    <row r="1492" spans="1:41" x14ac:dyDescent="0.2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  <c r="AI1492"/>
      <c r="AJ1492"/>
      <c r="AK1492"/>
      <c r="AL1492"/>
      <c r="AM1492"/>
      <c r="AN1492"/>
      <c r="AO1492"/>
    </row>
    <row r="1493" spans="1:41" x14ac:dyDescent="0.2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  <c r="AI1493"/>
      <c r="AJ1493"/>
      <c r="AK1493"/>
      <c r="AL1493"/>
      <c r="AM1493"/>
      <c r="AN1493"/>
      <c r="AO1493"/>
    </row>
    <row r="1494" spans="1:41" x14ac:dyDescent="0.2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  <c r="AM1494"/>
      <c r="AN1494"/>
      <c r="AO1494"/>
    </row>
    <row r="1495" spans="1:41" x14ac:dyDescent="0.2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  <c r="AI1495"/>
      <c r="AJ1495"/>
      <c r="AK1495"/>
      <c r="AL1495"/>
      <c r="AM1495"/>
      <c r="AN1495"/>
      <c r="AO1495"/>
    </row>
    <row r="1496" spans="1:41" x14ac:dyDescent="0.2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  <c r="AH1496"/>
      <c r="AI1496"/>
      <c r="AJ1496"/>
      <c r="AK1496"/>
      <c r="AL1496"/>
      <c r="AM1496"/>
      <c r="AN1496"/>
      <c r="AO1496"/>
    </row>
    <row r="1497" spans="1:41" x14ac:dyDescent="0.2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  <c r="AI1497"/>
      <c r="AJ1497"/>
      <c r="AK1497"/>
      <c r="AL1497"/>
      <c r="AM1497"/>
      <c r="AN1497"/>
      <c r="AO1497"/>
    </row>
    <row r="1498" spans="1:41" x14ac:dyDescent="0.2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  <c r="AH1498"/>
      <c r="AI1498"/>
      <c r="AJ1498"/>
      <c r="AK1498"/>
      <c r="AL1498"/>
      <c r="AM1498"/>
      <c r="AN1498"/>
      <c r="AO1498"/>
    </row>
    <row r="1499" spans="1:41" x14ac:dyDescent="0.2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  <c r="AI1499"/>
      <c r="AJ1499"/>
      <c r="AK1499"/>
      <c r="AL1499"/>
      <c r="AM1499"/>
      <c r="AN1499"/>
      <c r="AO1499"/>
    </row>
    <row r="1500" spans="1:41" x14ac:dyDescent="0.2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  <c r="AJ1500"/>
      <c r="AK1500"/>
      <c r="AL1500"/>
      <c r="AM1500"/>
      <c r="AN1500"/>
      <c r="AO1500"/>
    </row>
    <row r="1501" spans="1:41" x14ac:dyDescent="0.2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  <c r="AI1501"/>
      <c r="AJ1501"/>
      <c r="AK1501"/>
      <c r="AL1501"/>
      <c r="AM1501"/>
      <c r="AN1501"/>
      <c r="AO1501"/>
    </row>
    <row r="1502" spans="1:41" x14ac:dyDescent="0.2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  <c r="AH1502"/>
      <c r="AI1502"/>
      <c r="AJ1502"/>
      <c r="AK1502"/>
      <c r="AL1502"/>
      <c r="AM1502"/>
      <c r="AN1502"/>
      <c r="AO1502"/>
    </row>
    <row r="1503" spans="1:41" x14ac:dyDescent="0.2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  <c r="AI1503"/>
      <c r="AJ1503"/>
      <c r="AK1503"/>
      <c r="AL1503"/>
      <c r="AM1503"/>
      <c r="AN1503"/>
      <c r="AO1503"/>
    </row>
    <row r="1504" spans="1:41" x14ac:dyDescent="0.2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  <c r="AH1504"/>
      <c r="AI1504"/>
      <c r="AJ1504"/>
      <c r="AK1504"/>
      <c r="AL1504"/>
      <c r="AM1504"/>
      <c r="AN1504"/>
      <c r="AO1504"/>
    </row>
    <row r="1505" spans="1:41" x14ac:dyDescent="0.2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  <c r="AI1505"/>
      <c r="AJ1505"/>
      <c r="AK1505"/>
      <c r="AL1505"/>
      <c r="AM1505"/>
      <c r="AN1505"/>
      <c r="AO1505"/>
    </row>
    <row r="1506" spans="1:41" x14ac:dyDescent="0.2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  <c r="AI1506"/>
      <c r="AJ1506"/>
      <c r="AK1506"/>
      <c r="AL1506"/>
      <c r="AM1506"/>
      <c r="AN1506"/>
      <c r="AO1506"/>
    </row>
    <row r="1507" spans="1:41" x14ac:dyDescent="0.2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  <c r="AH1507"/>
      <c r="AI1507"/>
      <c r="AJ1507"/>
      <c r="AK1507"/>
      <c r="AL1507"/>
      <c r="AM1507"/>
      <c r="AN1507"/>
      <c r="AO1507"/>
    </row>
    <row r="1508" spans="1:41" x14ac:dyDescent="0.2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  <c r="AH1508"/>
      <c r="AI1508"/>
      <c r="AJ1508"/>
      <c r="AK1508"/>
      <c r="AL1508"/>
      <c r="AM1508"/>
      <c r="AN1508"/>
      <c r="AO1508"/>
    </row>
    <row r="1509" spans="1:41" x14ac:dyDescent="0.2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  <c r="AI1509"/>
      <c r="AJ1509"/>
      <c r="AK1509"/>
      <c r="AL1509"/>
      <c r="AM1509"/>
      <c r="AN1509"/>
      <c r="AO1509"/>
    </row>
    <row r="1510" spans="1:41" x14ac:dyDescent="0.2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  <c r="AH1510"/>
      <c r="AI1510"/>
      <c r="AJ1510"/>
      <c r="AK1510"/>
      <c r="AL1510"/>
      <c r="AM1510"/>
      <c r="AN1510"/>
      <c r="AO1510"/>
    </row>
    <row r="1511" spans="1:41" x14ac:dyDescent="0.2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  <c r="AH1511"/>
      <c r="AI1511"/>
      <c r="AJ1511"/>
      <c r="AK1511"/>
      <c r="AL1511"/>
      <c r="AM1511"/>
      <c r="AN1511"/>
      <c r="AO1511"/>
    </row>
    <row r="1512" spans="1:41" x14ac:dyDescent="0.2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  <c r="AI1512"/>
      <c r="AJ1512"/>
      <c r="AK1512"/>
      <c r="AL1512"/>
      <c r="AM1512"/>
      <c r="AN1512"/>
      <c r="AO1512"/>
    </row>
    <row r="1513" spans="1:41" x14ac:dyDescent="0.2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  <c r="AH1513"/>
      <c r="AI1513"/>
      <c r="AJ1513"/>
      <c r="AK1513"/>
      <c r="AL1513"/>
      <c r="AM1513"/>
      <c r="AN1513"/>
      <c r="AO1513"/>
    </row>
    <row r="1514" spans="1:41" x14ac:dyDescent="0.2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  <c r="AI1514"/>
      <c r="AJ1514"/>
      <c r="AK1514"/>
      <c r="AL1514"/>
      <c r="AM1514"/>
      <c r="AN1514"/>
      <c r="AO1514"/>
    </row>
    <row r="1515" spans="1:41" x14ac:dyDescent="0.2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  <c r="AI1515"/>
      <c r="AJ1515"/>
      <c r="AK1515"/>
      <c r="AL1515"/>
      <c r="AM1515"/>
      <c r="AN1515"/>
      <c r="AO1515"/>
    </row>
    <row r="1516" spans="1:41" x14ac:dyDescent="0.2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  <c r="AI1516"/>
      <c r="AJ1516"/>
      <c r="AK1516"/>
      <c r="AL1516"/>
      <c r="AM1516"/>
      <c r="AN1516"/>
      <c r="AO1516"/>
    </row>
    <row r="1517" spans="1:41" x14ac:dyDescent="0.2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  <c r="AI1517"/>
      <c r="AJ1517"/>
      <c r="AK1517"/>
      <c r="AL1517"/>
      <c r="AM1517"/>
      <c r="AN1517"/>
      <c r="AO1517"/>
    </row>
    <row r="1518" spans="1:41" x14ac:dyDescent="0.2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  <c r="AM1518"/>
      <c r="AN1518"/>
      <c r="AO1518"/>
    </row>
    <row r="1519" spans="1:41" x14ac:dyDescent="0.2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  <c r="AI1519"/>
      <c r="AJ1519"/>
      <c r="AK1519"/>
      <c r="AL1519"/>
      <c r="AM1519"/>
      <c r="AN1519"/>
      <c r="AO1519"/>
    </row>
    <row r="1520" spans="1:41" x14ac:dyDescent="0.2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  <c r="AL1520"/>
      <c r="AM1520"/>
      <c r="AN1520"/>
      <c r="AO1520"/>
    </row>
    <row r="1521" spans="1:41" x14ac:dyDescent="0.2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  <c r="AM1521"/>
      <c r="AN1521"/>
      <c r="AO1521"/>
    </row>
    <row r="1522" spans="1:41" x14ac:dyDescent="0.2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  <c r="AH1522"/>
      <c r="AI1522"/>
      <c r="AJ1522"/>
      <c r="AK1522"/>
      <c r="AL1522"/>
      <c r="AM1522"/>
      <c r="AN1522"/>
      <c r="AO1522"/>
    </row>
    <row r="1523" spans="1:41" x14ac:dyDescent="0.2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  <c r="AH1523"/>
      <c r="AI1523"/>
      <c r="AJ1523"/>
      <c r="AK1523"/>
      <c r="AL1523"/>
      <c r="AM1523"/>
      <c r="AN1523"/>
      <c r="AO1523"/>
    </row>
    <row r="1524" spans="1:41" x14ac:dyDescent="0.2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  <c r="AM1524"/>
      <c r="AN1524"/>
      <c r="AO1524"/>
    </row>
    <row r="1525" spans="1:41" x14ac:dyDescent="0.2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  <c r="AH1525"/>
      <c r="AI1525"/>
      <c r="AJ1525"/>
      <c r="AK1525"/>
      <c r="AL1525"/>
      <c r="AM1525"/>
      <c r="AN1525"/>
      <c r="AO1525"/>
    </row>
    <row r="1526" spans="1:41" x14ac:dyDescent="0.2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  <c r="AI1526"/>
      <c r="AJ1526"/>
      <c r="AK1526"/>
      <c r="AL1526"/>
      <c r="AM1526"/>
      <c r="AN1526"/>
      <c r="AO1526"/>
    </row>
    <row r="1527" spans="1:41" x14ac:dyDescent="0.2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G1527"/>
      <c r="AH1527"/>
      <c r="AI1527"/>
      <c r="AJ1527"/>
      <c r="AK1527"/>
      <c r="AL1527"/>
      <c r="AM1527"/>
      <c r="AN1527"/>
      <c r="AO1527"/>
    </row>
    <row r="1528" spans="1:41" x14ac:dyDescent="0.2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  <c r="AH1528"/>
      <c r="AI1528"/>
      <c r="AJ1528"/>
      <c r="AK1528"/>
      <c r="AL1528"/>
      <c r="AM1528"/>
      <c r="AN1528"/>
      <c r="AO1528"/>
    </row>
    <row r="1529" spans="1:41" x14ac:dyDescent="0.2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  <c r="AH1529"/>
      <c r="AI1529"/>
      <c r="AJ1529"/>
      <c r="AK1529"/>
      <c r="AL1529"/>
      <c r="AM1529"/>
      <c r="AN1529"/>
      <c r="AO1529"/>
    </row>
    <row r="1530" spans="1:41" x14ac:dyDescent="0.2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  <c r="AI1530"/>
      <c r="AJ1530"/>
      <c r="AK1530"/>
      <c r="AL1530"/>
      <c r="AM1530"/>
      <c r="AN1530"/>
      <c r="AO1530"/>
    </row>
    <row r="1531" spans="1:41" x14ac:dyDescent="0.2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  <c r="AH1531"/>
      <c r="AI1531"/>
      <c r="AJ1531"/>
      <c r="AK1531"/>
      <c r="AL1531"/>
      <c r="AM1531"/>
      <c r="AN1531"/>
      <c r="AO1531"/>
    </row>
    <row r="1532" spans="1:41" x14ac:dyDescent="0.2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  <c r="AH1532"/>
      <c r="AI1532"/>
      <c r="AJ1532"/>
      <c r="AK1532"/>
      <c r="AL1532"/>
      <c r="AM1532"/>
      <c r="AN1532"/>
      <c r="AO1532"/>
    </row>
    <row r="1533" spans="1:41" x14ac:dyDescent="0.2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  <c r="AI1533"/>
      <c r="AJ1533"/>
      <c r="AK1533"/>
      <c r="AL1533"/>
      <c r="AM1533"/>
      <c r="AN1533"/>
      <c r="AO1533"/>
    </row>
    <row r="1534" spans="1:41" x14ac:dyDescent="0.2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  <c r="AH1534"/>
      <c r="AI1534"/>
      <c r="AJ1534"/>
      <c r="AK1534"/>
      <c r="AL1534"/>
      <c r="AM1534"/>
      <c r="AN1534"/>
      <c r="AO1534"/>
    </row>
    <row r="1535" spans="1:41" x14ac:dyDescent="0.2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  <c r="AH1535"/>
      <c r="AI1535"/>
      <c r="AJ1535"/>
      <c r="AK1535"/>
      <c r="AL1535"/>
      <c r="AM1535"/>
      <c r="AN1535"/>
      <c r="AO1535"/>
    </row>
    <row r="1536" spans="1:41" x14ac:dyDescent="0.2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G1536"/>
      <c r="AH1536"/>
      <c r="AI1536"/>
      <c r="AJ1536"/>
      <c r="AK1536"/>
      <c r="AL1536"/>
      <c r="AM1536"/>
      <c r="AN1536"/>
      <c r="AO1536"/>
    </row>
    <row r="1537" spans="1:41" x14ac:dyDescent="0.2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  <c r="AH1537"/>
      <c r="AI1537"/>
      <c r="AJ1537"/>
      <c r="AK1537"/>
      <c r="AL1537"/>
      <c r="AM1537"/>
      <c r="AN1537"/>
      <c r="AO1537"/>
    </row>
    <row r="1538" spans="1:41" x14ac:dyDescent="0.2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  <c r="AH1538"/>
      <c r="AI1538"/>
      <c r="AJ1538"/>
      <c r="AK1538"/>
      <c r="AL1538"/>
      <c r="AM1538"/>
      <c r="AN1538"/>
      <c r="AO1538"/>
    </row>
    <row r="1539" spans="1:41" x14ac:dyDescent="0.2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  <c r="AI1539"/>
      <c r="AJ1539"/>
      <c r="AK1539"/>
      <c r="AL1539"/>
      <c r="AM1539"/>
      <c r="AN1539"/>
      <c r="AO1539"/>
    </row>
    <row r="1540" spans="1:41" x14ac:dyDescent="0.2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  <c r="AH1540"/>
      <c r="AI1540"/>
      <c r="AJ1540"/>
      <c r="AK1540"/>
      <c r="AL1540"/>
      <c r="AM1540"/>
      <c r="AN1540"/>
      <c r="AO1540"/>
    </row>
    <row r="1541" spans="1:41" x14ac:dyDescent="0.2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  <c r="AH1541"/>
      <c r="AI1541"/>
      <c r="AJ1541"/>
      <c r="AK1541"/>
      <c r="AL1541"/>
      <c r="AM1541"/>
      <c r="AN1541"/>
      <c r="AO1541"/>
    </row>
    <row r="1542" spans="1:41" x14ac:dyDescent="0.2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  <c r="AI1542"/>
      <c r="AJ1542"/>
      <c r="AK1542"/>
      <c r="AL1542"/>
      <c r="AM1542"/>
      <c r="AN1542"/>
      <c r="AO1542"/>
    </row>
    <row r="1543" spans="1:41" x14ac:dyDescent="0.2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  <c r="AH1543"/>
      <c r="AI1543"/>
      <c r="AJ1543"/>
      <c r="AK1543"/>
      <c r="AL1543"/>
      <c r="AM1543"/>
      <c r="AN1543"/>
      <c r="AO1543"/>
    </row>
    <row r="1544" spans="1:41" x14ac:dyDescent="0.2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  <c r="AH1544"/>
      <c r="AI1544"/>
      <c r="AJ1544"/>
      <c r="AK1544"/>
      <c r="AL1544"/>
      <c r="AM1544"/>
      <c r="AN1544"/>
      <c r="AO1544"/>
    </row>
    <row r="1545" spans="1:41" x14ac:dyDescent="0.2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G1545"/>
      <c r="AH1545"/>
      <c r="AI1545"/>
      <c r="AJ1545"/>
      <c r="AK1545"/>
      <c r="AL1545"/>
      <c r="AM1545"/>
      <c r="AN1545"/>
      <c r="AO1545"/>
    </row>
    <row r="1546" spans="1:41" x14ac:dyDescent="0.2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  <c r="AH1546"/>
      <c r="AI1546"/>
      <c r="AJ1546"/>
      <c r="AK1546"/>
      <c r="AL1546"/>
      <c r="AM1546"/>
      <c r="AN1546"/>
      <c r="AO1546"/>
    </row>
    <row r="1547" spans="1:41" x14ac:dyDescent="0.2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G1547"/>
      <c r="AH1547"/>
      <c r="AI1547"/>
      <c r="AJ1547"/>
      <c r="AK1547"/>
      <c r="AL1547"/>
      <c r="AM1547"/>
      <c r="AN1547"/>
      <c r="AO1547"/>
    </row>
    <row r="1548" spans="1:41" x14ac:dyDescent="0.2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G1548"/>
      <c r="AH1548"/>
      <c r="AI1548"/>
      <c r="AJ1548"/>
      <c r="AK1548"/>
      <c r="AL1548"/>
      <c r="AM1548"/>
      <c r="AN1548"/>
      <c r="AO1548"/>
    </row>
    <row r="1549" spans="1:41" x14ac:dyDescent="0.2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  <c r="AH1549"/>
      <c r="AI1549"/>
      <c r="AJ1549"/>
      <c r="AK1549"/>
      <c r="AL1549"/>
      <c r="AM1549"/>
      <c r="AN1549"/>
      <c r="AO1549"/>
    </row>
    <row r="1550" spans="1:41" x14ac:dyDescent="0.2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G1550"/>
      <c r="AH1550"/>
      <c r="AI1550"/>
      <c r="AJ1550"/>
      <c r="AK1550"/>
      <c r="AL1550"/>
      <c r="AM1550"/>
      <c r="AN1550"/>
      <c r="AO1550"/>
    </row>
    <row r="1551" spans="1:41" x14ac:dyDescent="0.2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  <c r="AI1551"/>
      <c r="AJ1551"/>
      <c r="AK1551"/>
      <c r="AL1551"/>
      <c r="AM1551"/>
      <c r="AN1551"/>
      <c r="AO1551"/>
    </row>
    <row r="1552" spans="1:41" x14ac:dyDescent="0.2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  <c r="AH1552"/>
      <c r="AI1552"/>
      <c r="AJ1552"/>
      <c r="AK1552"/>
      <c r="AL1552"/>
      <c r="AM1552"/>
      <c r="AN1552"/>
      <c r="AO1552"/>
    </row>
    <row r="1553" spans="1:41" x14ac:dyDescent="0.2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G1553"/>
      <c r="AH1553"/>
      <c r="AI1553"/>
      <c r="AJ1553"/>
      <c r="AK1553"/>
      <c r="AL1553"/>
      <c r="AM1553"/>
      <c r="AN1553"/>
      <c r="AO1553"/>
    </row>
    <row r="1554" spans="1:41" x14ac:dyDescent="0.2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  <c r="AG1554"/>
      <c r="AH1554"/>
      <c r="AI1554"/>
      <c r="AJ1554"/>
      <c r="AK1554"/>
      <c r="AL1554"/>
      <c r="AM1554"/>
      <c r="AN1554"/>
      <c r="AO1554"/>
    </row>
    <row r="1555" spans="1:41" x14ac:dyDescent="0.2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  <c r="AH1555"/>
      <c r="AI1555"/>
      <c r="AJ1555"/>
      <c r="AK1555"/>
      <c r="AL1555"/>
      <c r="AM1555"/>
      <c r="AN1555"/>
      <c r="AO1555"/>
    </row>
    <row r="1556" spans="1:41" x14ac:dyDescent="0.2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G1556"/>
      <c r="AH1556"/>
      <c r="AI1556"/>
      <c r="AJ1556"/>
      <c r="AK1556"/>
      <c r="AL1556"/>
      <c r="AM1556"/>
      <c r="AN1556"/>
      <c r="AO1556"/>
    </row>
    <row r="1557" spans="1:41" x14ac:dyDescent="0.2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  <c r="AI1557"/>
      <c r="AJ1557"/>
      <c r="AK1557"/>
      <c r="AL1557"/>
      <c r="AM1557"/>
      <c r="AN1557"/>
      <c r="AO1557"/>
    </row>
    <row r="1558" spans="1:41" x14ac:dyDescent="0.2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  <c r="AH1558"/>
      <c r="AI1558"/>
      <c r="AJ1558"/>
      <c r="AK1558"/>
      <c r="AL1558"/>
      <c r="AM1558"/>
      <c r="AN1558"/>
      <c r="AO1558"/>
    </row>
    <row r="1559" spans="1:41" x14ac:dyDescent="0.2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G1559"/>
      <c r="AH1559"/>
      <c r="AI1559"/>
      <c r="AJ1559"/>
      <c r="AK1559"/>
      <c r="AL1559"/>
      <c r="AM1559"/>
      <c r="AN1559"/>
      <c r="AO1559"/>
    </row>
    <row r="1560" spans="1:41" x14ac:dyDescent="0.2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  <c r="AG1560"/>
      <c r="AH1560"/>
      <c r="AI1560"/>
      <c r="AJ1560"/>
      <c r="AK1560"/>
      <c r="AL1560"/>
      <c r="AM1560"/>
      <c r="AN1560"/>
      <c r="AO1560"/>
    </row>
    <row r="1561" spans="1:41" x14ac:dyDescent="0.2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G1561"/>
      <c r="AH1561"/>
      <c r="AI1561"/>
      <c r="AJ1561"/>
      <c r="AK1561"/>
      <c r="AL1561"/>
      <c r="AM1561"/>
      <c r="AN1561"/>
      <c r="AO1561"/>
    </row>
    <row r="1562" spans="1:41" x14ac:dyDescent="0.2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  <c r="AH1562"/>
      <c r="AI1562"/>
      <c r="AJ1562"/>
      <c r="AK1562"/>
      <c r="AL1562"/>
      <c r="AM1562"/>
      <c r="AN1562"/>
      <c r="AO1562"/>
    </row>
    <row r="1563" spans="1:41" x14ac:dyDescent="0.2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  <c r="AI1563"/>
      <c r="AJ1563"/>
      <c r="AK1563"/>
      <c r="AL1563"/>
      <c r="AM1563"/>
      <c r="AN1563"/>
      <c r="AO1563"/>
    </row>
    <row r="1564" spans="1:41" x14ac:dyDescent="0.2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  <c r="AH1564"/>
      <c r="AI1564"/>
      <c r="AJ1564"/>
      <c r="AK1564"/>
      <c r="AL1564"/>
      <c r="AM1564"/>
      <c r="AN1564"/>
      <c r="AO1564"/>
    </row>
    <row r="1565" spans="1:41" x14ac:dyDescent="0.2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G1565"/>
      <c r="AH1565"/>
      <c r="AI1565"/>
      <c r="AJ1565"/>
      <c r="AK1565"/>
      <c r="AL1565"/>
      <c r="AM1565"/>
      <c r="AN1565"/>
      <c r="AO1565"/>
    </row>
    <row r="1566" spans="1:41" x14ac:dyDescent="0.2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  <c r="AG1566"/>
      <c r="AH1566"/>
      <c r="AI1566"/>
      <c r="AJ1566"/>
      <c r="AK1566"/>
      <c r="AL1566"/>
      <c r="AM1566"/>
      <c r="AN1566"/>
      <c r="AO1566"/>
    </row>
    <row r="1567" spans="1:41" x14ac:dyDescent="0.2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  <c r="AH1567"/>
      <c r="AI1567"/>
      <c r="AJ1567"/>
      <c r="AK1567"/>
      <c r="AL1567"/>
      <c r="AM1567"/>
      <c r="AN1567"/>
      <c r="AO1567"/>
    </row>
    <row r="1568" spans="1:41" x14ac:dyDescent="0.2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G1568"/>
      <c r="AH1568"/>
      <c r="AI1568"/>
      <c r="AJ1568"/>
      <c r="AK1568"/>
      <c r="AL1568"/>
      <c r="AM1568"/>
      <c r="AN1568"/>
      <c r="AO1568"/>
    </row>
    <row r="1569" spans="1:41" x14ac:dyDescent="0.2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G1569"/>
      <c r="AH1569"/>
      <c r="AI1569"/>
      <c r="AJ1569"/>
      <c r="AK1569"/>
      <c r="AL1569"/>
      <c r="AM1569"/>
      <c r="AN1569"/>
      <c r="AO1569"/>
    </row>
    <row r="1570" spans="1:41" x14ac:dyDescent="0.2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  <c r="AH1570"/>
      <c r="AI1570"/>
      <c r="AJ1570"/>
      <c r="AK1570"/>
      <c r="AL1570"/>
      <c r="AM1570"/>
      <c r="AN1570"/>
      <c r="AO1570"/>
    </row>
    <row r="1571" spans="1:41" x14ac:dyDescent="0.2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  <c r="AH1571"/>
      <c r="AI1571"/>
      <c r="AJ1571"/>
      <c r="AK1571"/>
      <c r="AL1571"/>
      <c r="AM1571"/>
      <c r="AN1571"/>
      <c r="AO1571"/>
    </row>
    <row r="1572" spans="1:41" x14ac:dyDescent="0.2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  <c r="AI1572"/>
      <c r="AJ1572"/>
      <c r="AK1572"/>
      <c r="AL1572"/>
      <c r="AM1572"/>
      <c r="AN1572"/>
      <c r="AO1572"/>
    </row>
    <row r="1573" spans="1:41" x14ac:dyDescent="0.2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  <c r="AH1573"/>
      <c r="AI1573"/>
      <c r="AJ1573"/>
      <c r="AK1573"/>
      <c r="AL1573"/>
      <c r="AM1573"/>
      <c r="AN1573"/>
      <c r="AO1573"/>
    </row>
    <row r="1574" spans="1:41" x14ac:dyDescent="0.2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  <c r="AH1574"/>
      <c r="AI1574"/>
      <c r="AJ1574"/>
      <c r="AK1574"/>
      <c r="AL1574"/>
      <c r="AM1574"/>
      <c r="AN1574"/>
      <c r="AO1574"/>
    </row>
    <row r="1575" spans="1:41" x14ac:dyDescent="0.2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G1575"/>
      <c r="AH1575"/>
      <c r="AI1575"/>
      <c r="AJ1575"/>
      <c r="AK1575"/>
      <c r="AL1575"/>
      <c r="AM1575"/>
      <c r="AN1575"/>
      <c r="AO1575"/>
    </row>
    <row r="1576" spans="1:41" x14ac:dyDescent="0.2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G1576"/>
      <c r="AH1576"/>
      <c r="AI1576"/>
      <c r="AJ1576"/>
      <c r="AK1576"/>
      <c r="AL1576"/>
      <c r="AM1576"/>
      <c r="AN1576"/>
      <c r="AO1576"/>
    </row>
    <row r="1577" spans="1:41" x14ac:dyDescent="0.2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G1577"/>
      <c r="AH1577"/>
      <c r="AI1577"/>
      <c r="AJ1577"/>
      <c r="AK1577"/>
      <c r="AL1577"/>
      <c r="AM1577"/>
      <c r="AN1577"/>
      <c r="AO1577"/>
    </row>
    <row r="1578" spans="1:41" x14ac:dyDescent="0.2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G1578"/>
      <c r="AH1578"/>
      <c r="AI1578"/>
      <c r="AJ1578"/>
      <c r="AK1578"/>
      <c r="AL1578"/>
      <c r="AM1578"/>
      <c r="AN1578"/>
      <c r="AO1578"/>
    </row>
    <row r="1579" spans="1:41" x14ac:dyDescent="0.2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G1579"/>
      <c r="AH1579"/>
      <c r="AI1579"/>
      <c r="AJ1579"/>
      <c r="AK1579"/>
      <c r="AL1579"/>
      <c r="AM1579"/>
      <c r="AN1579"/>
      <c r="AO1579"/>
    </row>
    <row r="1580" spans="1:41" x14ac:dyDescent="0.2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  <c r="AH1580"/>
      <c r="AI1580"/>
      <c r="AJ1580"/>
      <c r="AK1580"/>
      <c r="AL1580"/>
      <c r="AM1580"/>
      <c r="AN1580"/>
      <c r="AO1580"/>
    </row>
    <row r="1581" spans="1:41" x14ac:dyDescent="0.2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G1581"/>
      <c r="AH1581"/>
      <c r="AI1581"/>
      <c r="AJ1581"/>
      <c r="AK1581"/>
      <c r="AL1581"/>
      <c r="AM1581"/>
      <c r="AN1581"/>
      <c r="AO1581"/>
    </row>
    <row r="1582" spans="1:41" x14ac:dyDescent="0.2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G1582"/>
      <c r="AH1582"/>
      <c r="AI1582"/>
      <c r="AJ1582"/>
      <c r="AK1582"/>
      <c r="AL1582"/>
      <c r="AM1582"/>
      <c r="AN1582"/>
      <c r="AO1582"/>
    </row>
    <row r="1583" spans="1:41" x14ac:dyDescent="0.2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G1583"/>
      <c r="AH1583"/>
      <c r="AI1583"/>
      <c r="AJ1583"/>
      <c r="AK1583"/>
      <c r="AL1583"/>
      <c r="AM1583"/>
      <c r="AN1583"/>
      <c r="AO1583"/>
    </row>
    <row r="1584" spans="1:41" x14ac:dyDescent="0.2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  <c r="AG1584"/>
      <c r="AH1584"/>
      <c r="AI1584"/>
      <c r="AJ1584"/>
      <c r="AK1584"/>
      <c r="AL1584"/>
      <c r="AM1584"/>
      <c r="AN1584"/>
      <c r="AO1584"/>
    </row>
    <row r="1585" spans="1:41" x14ac:dyDescent="0.2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G1585"/>
      <c r="AH1585"/>
      <c r="AI1585"/>
      <c r="AJ1585"/>
      <c r="AK1585"/>
      <c r="AL1585"/>
      <c r="AM1585"/>
      <c r="AN1585"/>
      <c r="AO1585"/>
    </row>
    <row r="1586" spans="1:41" x14ac:dyDescent="0.2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G1586"/>
      <c r="AH1586"/>
      <c r="AI1586"/>
      <c r="AJ1586"/>
      <c r="AK1586"/>
      <c r="AL1586"/>
      <c r="AM1586"/>
      <c r="AN1586"/>
      <c r="AO1586"/>
    </row>
    <row r="1587" spans="1:41" x14ac:dyDescent="0.2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G1587"/>
      <c r="AH1587"/>
      <c r="AI1587"/>
      <c r="AJ1587"/>
      <c r="AK1587"/>
      <c r="AL1587"/>
      <c r="AM1587"/>
      <c r="AN1587"/>
      <c r="AO1587"/>
    </row>
    <row r="1588" spans="1:41" x14ac:dyDescent="0.2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G1588"/>
      <c r="AH1588"/>
      <c r="AI1588"/>
      <c r="AJ1588"/>
      <c r="AK1588"/>
      <c r="AL1588"/>
      <c r="AM1588"/>
      <c r="AN1588"/>
      <c r="AO1588"/>
    </row>
    <row r="1589" spans="1:41" x14ac:dyDescent="0.2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G1589"/>
      <c r="AH1589"/>
      <c r="AI1589"/>
      <c r="AJ1589"/>
      <c r="AK1589"/>
      <c r="AL1589"/>
      <c r="AM1589"/>
      <c r="AN1589"/>
      <c r="AO1589"/>
    </row>
    <row r="1590" spans="1:41" x14ac:dyDescent="0.2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  <c r="AG1590"/>
      <c r="AH1590"/>
      <c r="AI1590"/>
      <c r="AJ1590"/>
      <c r="AK1590"/>
      <c r="AL1590"/>
      <c r="AM1590"/>
      <c r="AN1590"/>
      <c r="AO1590"/>
    </row>
    <row r="1591" spans="1:41" x14ac:dyDescent="0.2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  <c r="AH1591"/>
      <c r="AI1591"/>
      <c r="AJ1591"/>
      <c r="AK1591"/>
      <c r="AL1591"/>
      <c r="AM1591"/>
      <c r="AN1591"/>
      <c r="AO1591"/>
    </row>
    <row r="1592" spans="1:41" x14ac:dyDescent="0.2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  <c r="AH1592"/>
      <c r="AI1592"/>
      <c r="AJ1592"/>
      <c r="AK1592"/>
      <c r="AL1592"/>
      <c r="AM1592"/>
      <c r="AN1592"/>
      <c r="AO1592"/>
    </row>
    <row r="1593" spans="1:41" x14ac:dyDescent="0.2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G1593"/>
      <c r="AH1593"/>
      <c r="AI1593"/>
      <c r="AJ1593"/>
      <c r="AK1593"/>
      <c r="AL1593"/>
      <c r="AM1593"/>
      <c r="AN1593"/>
      <c r="AO1593"/>
    </row>
    <row r="1594" spans="1:41" x14ac:dyDescent="0.2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G1594"/>
      <c r="AH1594"/>
      <c r="AI1594"/>
      <c r="AJ1594"/>
      <c r="AK1594"/>
      <c r="AL1594"/>
      <c r="AM1594"/>
      <c r="AN1594"/>
      <c r="AO1594"/>
    </row>
    <row r="1595" spans="1:41" x14ac:dyDescent="0.2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G1595"/>
      <c r="AH1595"/>
      <c r="AI1595"/>
      <c r="AJ1595"/>
      <c r="AK1595"/>
      <c r="AL1595"/>
      <c r="AM1595"/>
      <c r="AN1595"/>
      <c r="AO1595"/>
    </row>
    <row r="1596" spans="1:41" x14ac:dyDescent="0.2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G1596"/>
      <c r="AH1596"/>
      <c r="AI1596"/>
      <c r="AJ1596"/>
      <c r="AK1596"/>
      <c r="AL1596"/>
      <c r="AM1596"/>
      <c r="AN1596"/>
      <c r="AO1596"/>
    </row>
    <row r="1597" spans="1:41" x14ac:dyDescent="0.2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G1597"/>
      <c r="AH1597"/>
      <c r="AI1597"/>
      <c r="AJ1597"/>
      <c r="AK1597"/>
      <c r="AL1597"/>
      <c r="AM1597"/>
      <c r="AN1597"/>
      <c r="AO1597"/>
    </row>
    <row r="1598" spans="1:41" x14ac:dyDescent="0.2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  <c r="AH1598"/>
      <c r="AI1598"/>
      <c r="AJ1598"/>
      <c r="AK1598"/>
      <c r="AL1598"/>
      <c r="AM1598"/>
      <c r="AN1598"/>
      <c r="AO1598"/>
    </row>
    <row r="1599" spans="1:41" x14ac:dyDescent="0.2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G1599"/>
      <c r="AH1599"/>
      <c r="AI1599"/>
      <c r="AJ1599"/>
      <c r="AK1599"/>
      <c r="AL1599"/>
      <c r="AM1599"/>
      <c r="AN1599"/>
      <c r="AO1599"/>
    </row>
    <row r="1600" spans="1:41" x14ac:dyDescent="0.2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G1600"/>
      <c r="AH1600"/>
      <c r="AI1600"/>
      <c r="AJ1600"/>
      <c r="AK1600"/>
      <c r="AL1600"/>
      <c r="AM1600"/>
      <c r="AN1600"/>
      <c r="AO1600"/>
    </row>
    <row r="1601" spans="1:41" x14ac:dyDescent="0.2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  <c r="AH1601"/>
      <c r="AI1601"/>
      <c r="AJ1601"/>
      <c r="AK1601"/>
      <c r="AL1601"/>
      <c r="AM1601"/>
      <c r="AN1601"/>
      <c r="AO1601"/>
    </row>
    <row r="1602" spans="1:41" x14ac:dyDescent="0.2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G1602"/>
      <c r="AH1602"/>
      <c r="AI1602"/>
      <c r="AJ1602"/>
      <c r="AK1602"/>
      <c r="AL1602"/>
      <c r="AM1602"/>
      <c r="AN1602"/>
      <c r="AO1602"/>
    </row>
    <row r="1603" spans="1:41" x14ac:dyDescent="0.2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G1603"/>
      <c r="AH1603"/>
      <c r="AI1603"/>
      <c r="AJ1603"/>
      <c r="AK1603"/>
      <c r="AL1603"/>
      <c r="AM1603"/>
      <c r="AN1603"/>
      <c r="AO1603"/>
    </row>
    <row r="1604" spans="1:41" x14ac:dyDescent="0.2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G1604"/>
      <c r="AH1604"/>
      <c r="AI1604"/>
      <c r="AJ1604"/>
      <c r="AK1604"/>
      <c r="AL1604"/>
      <c r="AM1604"/>
      <c r="AN1604"/>
      <c r="AO1604"/>
    </row>
    <row r="1605" spans="1:41" x14ac:dyDescent="0.2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  <c r="AG1605"/>
      <c r="AH1605"/>
      <c r="AI1605"/>
      <c r="AJ1605"/>
      <c r="AK1605"/>
      <c r="AL1605"/>
      <c r="AM1605"/>
      <c r="AN1605"/>
      <c r="AO1605"/>
    </row>
    <row r="1606" spans="1:41" x14ac:dyDescent="0.2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G1606"/>
      <c r="AH1606"/>
      <c r="AI1606"/>
      <c r="AJ1606"/>
      <c r="AK1606"/>
      <c r="AL1606"/>
      <c r="AM1606"/>
      <c r="AN1606"/>
      <c r="AO1606"/>
    </row>
    <row r="1607" spans="1:41" x14ac:dyDescent="0.2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G1607"/>
      <c r="AH1607"/>
      <c r="AI1607"/>
      <c r="AJ1607"/>
      <c r="AK1607"/>
      <c r="AL1607"/>
      <c r="AM1607"/>
      <c r="AN1607"/>
      <c r="AO1607"/>
    </row>
    <row r="1608" spans="1:41" x14ac:dyDescent="0.2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  <c r="AF1608"/>
      <c r="AG1608"/>
      <c r="AH1608"/>
      <c r="AI1608"/>
      <c r="AJ1608"/>
      <c r="AK1608"/>
      <c r="AL1608"/>
      <c r="AM1608"/>
      <c r="AN1608"/>
      <c r="AO1608"/>
    </row>
    <row r="1609" spans="1:41" x14ac:dyDescent="0.2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  <c r="AF1609"/>
      <c r="AG1609"/>
      <c r="AH1609"/>
      <c r="AI1609"/>
      <c r="AJ1609"/>
      <c r="AK1609"/>
      <c r="AL1609"/>
      <c r="AM1609"/>
      <c r="AN1609"/>
      <c r="AO1609"/>
    </row>
    <row r="1610" spans="1:41" x14ac:dyDescent="0.2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G1610"/>
      <c r="AH1610"/>
      <c r="AI1610"/>
      <c r="AJ1610"/>
      <c r="AK1610"/>
      <c r="AL1610"/>
      <c r="AM1610"/>
      <c r="AN1610"/>
      <c r="AO1610"/>
    </row>
    <row r="1611" spans="1:41" x14ac:dyDescent="0.2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  <c r="AF1611"/>
      <c r="AG1611"/>
      <c r="AH1611"/>
      <c r="AI1611"/>
      <c r="AJ1611"/>
      <c r="AK1611"/>
      <c r="AL1611"/>
      <c r="AM1611"/>
      <c r="AN1611"/>
      <c r="AO1611"/>
    </row>
    <row r="1612" spans="1:41" x14ac:dyDescent="0.2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  <c r="AF1612"/>
      <c r="AG1612"/>
      <c r="AH1612"/>
      <c r="AI1612"/>
      <c r="AJ1612"/>
      <c r="AK1612"/>
      <c r="AL1612"/>
      <c r="AM1612"/>
      <c r="AN1612"/>
      <c r="AO1612"/>
    </row>
    <row r="1613" spans="1:41" x14ac:dyDescent="0.2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G1613"/>
      <c r="AH1613"/>
      <c r="AI1613"/>
      <c r="AJ1613"/>
      <c r="AK1613"/>
      <c r="AL1613"/>
      <c r="AM1613"/>
      <c r="AN1613"/>
      <c r="AO1613"/>
    </row>
    <row r="1614" spans="1:41" x14ac:dyDescent="0.2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  <c r="AF1614"/>
      <c r="AG1614"/>
      <c r="AH1614"/>
      <c r="AI1614"/>
      <c r="AJ1614"/>
      <c r="AK1614"/>
      <c r="AL1614"/>
      <c r="AM1614"/>
      <c r="AN1614"/>
      <c r="AO1614"/>
    </row>
    <row r="1615" spans="1:41" x14ac:dyDescent="0.2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  <c r="AG1615"/>
      <c r="AH1615"/>
      <c r="AI1615"/>
      <c r="AJ1615"/>
      <c r="AK1615"/>
      <c r="AL1615"/>
      <c r="AM1615"/>
      <c r="AN1615"/>
      <c r="AO1615"/>
    </row>
    <row r="1616" spans="1:41" x14ac:dyDescent="0.2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G1616"/>
      <c r="AH1616"/>
      <c r="AI1616"/>
      <c r="AJ1616"/>
      <c r="AK1616"/>
      <c r="AL1616"/>
      <c r="AM1616"/>
      <c r="AN1616"/>
      <c r="AO1616"/>
    </row>
    <row r="1617" spans="1:41" x14ac:dyDescent="0.2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  <c r="AF1617"/>
      <c r="AG1617"/>
      <c r="AH1617"/>
      <c r="AI1617"/>
      <c r="AJ1617"/>
      <c r="AK1617"/>
      <c r="AL1617"/>
      <c r="AM1617"/>
      <c r="AN1617"/>
      <c r="AO1617"/>
    </row>
    <row r="1618" spans="1:41" x14ac:dyDescent="0.2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  <c r="AF1618"/>
      <c r="AG1618"/>
      <c r="AH1618"/>
      <c r="AI1618"/>
      <c r="AJ1618"/>
      <c r="AK1618"/>
      <c r="AL1618"/>
      <c r="AM1618"/>
      <c r="AN1618"/>
      <c r="AO1618"/>
    </row>
    <row r="1619" spans="1:41" x14ac:dyDescent="0.2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G1619"/>
      <c r="AH1619"/>
      <c r="AI1619"/>
      <c r="AJ1619"/>
      <c r="AK1619"/>
      <c r="AL1619"/>
      <c r="AM1619"/>
      <c r="AN1619"/>
      <c r="AO1619"/>
    </row>
    <row r="1620" spans="1:41" x14ac:dyDescent="0.2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  <c r="AF1620"/>
      <c r="AG1620"/>
      <c r="AH1620"/>
      <c r="AI1620"/>
      <c r="AJ1620"/>
      <c r="AK1620"/>
      <c r="AL1620"/>
      <c r="AM1620"/>
      <c r="AN1620"/>
      <c r="AO1620"/>
    </row>
    <row r="1621" spans="1:41" x14ac:dyDescent="0.2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  <c r="AG1621"/>
      <c r="AH1621"/>
      <c r="AI1621"/>
      <c r="AJ1621"/>
      <c r="AK1621"/>
      <c r="AL1621"/>
      <c r="AM1621"/>
      <c r="AN1621"/>
      <c r="AO1621"/>
    </row>
    <row r="1622" spans="1:41" x14ac:dyDescent="0.2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G1622"/>
      <c r="AH1622"/>
      <c r="AI1622"/>
      <c r="AJ1622"/>
      <c r="AK1622"/>
      <c r="AL1622"/>
      <c r="AM1622"/>
      <c r="AN1622"/>
      <c r="AO1622"/>
    </row>
    <row r="1623" spans="1:41" x14ac:dyDescent="0.2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  <c r="AF1623"/>
      <c r="AG1623"/>
      <c r="AH1623"/>
      <c r="AI1623"/>
      <c r="AJ1623"/>
      <c r="AK1623"/>
      <c r="AL1623"/>
      <c r="AM1623"/>
      <c r="AN1623"/>
      <c r="AO1623"/>
    </row>
    <row r="1624" spans="1:41" x14ac:dyDescent="0.2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  <c r="AF1624"/>
      <c r="AG1624"/>
      <c r="AH1624"/>
      <c r="AI1624"/>
      <c r="AJ1624"/>
      <c r="AK1624"/>
      <c r="AL1624"/>
      <c r="AM1624"/>
      <c r="AN1624"/>
      <c r="AO1624"/>
    </row>
    <row r="1625" spans="1:41" x14ac:dyDescent="0.2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G1625"/>
      <c r="AH1625"/>
      <c r="AI1625"/>
      <c r="AJ1625"/>
      <c r="AK1625"/>
      <c r="AL1625"/>
      <c r="AM1625"/>
      <c r="AN1625"/>
      <c r="AO1625"/>
    </row>
    <row r="1626" spans="1:41" x14ac:dyDescent="0.2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G1626"/>
      <c r="AH1626"/>
      <c r="AI1626"/>
      <c r="AJ1626"/>
      <c r="AK1626"/>
      <c r="AL1626"/>
      <c r="AM1626"/>
      <c r="AN1626"/>
      <c r="AO1626"/>
    </row>
    <row r="1627" spans="1:41" x14ac:dyDescent="0.2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G1627"/>
      <c r="AH1627"/>
      <c r="AI1627"/>
      <c r="AJ1627"/>
      <c r="AK1627"/>
      <c r="AL1627"/>
      <c r="AM1627"/>
      <c r="AN1627"/>
      <c r="AO1627"/>
    </row>
    <row r="1628" spans="1:41" x14ac:dyDescent="0.2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G1628"/>
      <c r="AH1628"/>
      <c r="AI1628"/>
      <c r="AJ1628"/>
      <c r="AK1628"/>
      <c r="AL1628"/>
      <c r="AM1628"/>
      <c r="AN1628"/>
      <c r="AO1628"/>
    </row>
    <row r="1629" spans="1:41" x14ac:dyDescent="0.2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  <c r="AG1629"/>
      <c r="AH1629"/>
      <c r="AI1629"/>
      <c r="AJ1629"/>
      <c r="AK1629"/>
      <c r="AL1629"/>
      <c r="AM1629"/>
      <c r="AN1629"/>
      <c r="AO1629"/>
    </row>
    <row r="1630" spans="1:41" x14ac:dyDescent="0.2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G1630"/>
      <c r="AH1630"/>
      <c r="AI1630"/>
      <c r="AJ1630"/>
      <c r="AK1630"/>
      <c r="AL1630"/>
      <c r="AM1630"/>
      <c r="AN1630"/>
      <c r="AO1630"/>
    </row>
    <row r="1631" spans="1:41" x14ac:dyDescent="0.2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G1631"/>
      <c r="AH1631"/>
      <c r="AI1631"/>
      <c r="AJ1631"/>
      <c r="AK1631"/>
      <c r="AL1631"/>
      <c r="AM1631"/>
      <c r="AN1631"/>
      <c r="AO1631"/>
    </row>
    <row r="1632" spans="1:41" x14ac:dyDescent="0.2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  <c r="AF1632"/>
      <c r="AG1632"/>
      <c r="AH1632"/>
      <c r="AI1632"/>
      <c r="AJ1632"/>
      <c r="AK1632"/>
      <c r="AL1632"/>
      <c r="AM1632"/>
      <c r="AN1632"/>
      <c r="AO1632"/>
    </row>
    <row r="1633" spans="1:41" x14ac:dyDescent="0.2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G1633"/>
      <c r="AH1633"/>
      <c r="AI1633"/>
      <c r="AJ1633"/>
      <c r="AK1633"/>
      <c r="AL1633"/>
      <c r="AM1633"/>
      <c r="AN1633"/>
      <c r="AO1633"/>
    </row>
    <row r="1634" spans="1:41" x14ac:dyDescent="0.2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G1634"/>
      <c r="AH1634"/>
      <c r="AI1634"/>
      <c r="AJ1634"/>
      <c r="AK1634"/>
      <c r="AL1634"/>
      <c r="AM1634"/>
      <c r="AN1634"/>
      <c r="AO1634"/>
    </row>
    <row r="1635" spans="1:41" x14ac:dyDescent="0.2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  <c r="AF1635"/>
      <c r="AG1635"/>
      <c r="AH1635"/>
      <c r="AI1635"/>
      <c r="AJ1635"/>
      <c r="AK1635"/>
      <c r="AL1635"/>
      <c r="AM1635"/>
      <c r="AN1635"/>
      <c r="AO1635"/>
    </row>
    <row r="1636" spans="1:41" x14ac:dyDescent="0.2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G1636"/>
      <c r="AH1636"/>
      <c r="AI1636"/>
      <c r="AJ1636"/>
      <c r="AK1636"/>
      <c r="AL1636"/>
      <c r="AM1636"/>
      <c r="AN1636"/>
      <c r="AO1636"/>
    </row>
    <row r="1637" spans="1:41" x14ac:dyDescent="0.2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G1637"/>
      <c r="AH1637"/>
      <c r="AI1637"/>
      <c r="AJ1637"/>
      <c r="AK1637"/>
      <c r="AL1637"/>
      <c r="AM1637"/>
      <c r="AN1637"/>
      <c r="AO1637"/>
    </row>
    <row r="1638" spans="1:41" x14ac:dyDescent="0.2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  <c r="AG1638"/>
      <c r="AH1638"/>
      <c r="AI1638"/>
      <c r="AJ1638"/>
      <c r="AK1638"/>
      <c r="AL1638"/>
      <c r="AM1638"/>
      <c r="AN1638"/>
      <c r="AO1638"/>
    </row>
    <row r="1639" spans="1:41" x14ac:dyDescent="0.2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G1639"/>
      <c r="AH1639"/>
      <c r="AI1639"/>
      <c r="AJ1639"/>
      <c r="AK1639"/>
      <c r="AL1639"/>
      <c r="AM1639"/>
      <c r="AN1639"/>
      <c r="AO1639"/>
    </row>
    <row r="1640" spans="1:41" x14ac:dyDescent="0.2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G1640"/>
      <c r="AH1640"/>
      <c r="AI1640"/>
      <c r="AJ1640"/>
      <c r="AK1640"/>
      <c r="AL1640"/>
      <c r="AM1640"/>
      <c r="AN1640"/>
      <c r="AO1640"/>
    </row>
    <row r="1641" spans="1:41" x14ac:dyDescent="0.2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  <c r="AF1641"/>
      <c r="AG1641"/>
      <c r="AH1641"/>
      <c r="AI1641"/>
      <c r="AJ1641"/>
      <c r="AK1641"/>
      <c r="AL1641"/>
      <c r="AM1641"/>
      <c r="AN1641"/>
      <c r="AO1641"/>
    </row>
    <row r="1642" spans="1:41" x14ac:dyDescent="0.2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G1642"/>
      <c r="AH1642"/>
      <c r="AI1642"/>
      <c r="AJ1642"/>
      <c r="AK1642"/>
      <c r="AL1642"/>
      <c r="AM1642"/>
      <c r="AN1642"/>
      <c r="AO1642"/>
    </row>
    <row r="1643" spans="1:41" x14ac:dyDescent="0.2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  <c r="AH1643"/>
      <c r="AI1643"/>
      <c r="AJ1643"/>
      <c r="AK1643"/>
      <c r="AL1643"/>
      <c r="AM1643"/>
      <c r="AN1643"/>
      <c r="AO1643"/>
    </row>
    <row r="1644" spans="1:41" x14ac:dyDescent="0.2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  <c r="AI1644"/>
      <c r="AJ1644"/>
      <c r="AK1644"/>
      <c r="AL1644"/>
      <c r="AM1644"/>
      <c r="AN1644"/>
      <c r="AO1644"/>
    </row>
    <row r="1645" spans="1:41" x14ac:dyDescent="0.2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G1645"/>
      <c r="AH1645"/>
      <c r="AI1645"/>
      <c r="AJ1645"/>
      <c r="AK1645"/>
      <c r="AL1645"/>
      <c r="AM1645"/>
      <c r="AN1645"/>
      <c r="AO1645"/>
    </row>
    <row r="1646" spans="1:41" x14ac:dyDescent="0.2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  <c r="AH1646"/>
      <c r="AI1646"/>
      <c r="AJ1646"/>
      <c r="AK1646"/>
      <c r="AL1646"/>
      <c r="AM1646"/>
      <c r="AN1646"/>
      <c r="AO1646"/>
    </row>
    <row r="1647" spans="1:41" x14ac:dyDescent="0.2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  <c r="AI1647"/>
      <c r="AJ1647"/>
      <c r="AK1647"/>
      <c r="AL1647"/>
      <c r="AM1647"/>
      <c r="AN1647"/>
      <c r="AO1647"/>
    </row>
    <row r="1648" spans="1:41" x14ac:dyDescent="0.2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G1648"/>
      <c r="AH1648"/>
      <c r="AI1648"/>
      <c r="AJ1648"/>
      <c r="AK1648"/>
      <c r="AL1648"/>
      <c r="AM1648"/>
      <c r="AN1648"/>
      <c r="AO1648"/>
    </row>
    <row r="1649" spans="1:41" x14ac:dyDescent="0.2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  <c r="AH1649"/>
      <c r="AI1649"/>
      <c r="AJ1649"/>
      <c r="AK1649"/>
      <c r="AL1649"/>
      <c r="AM1649"/>
      <c r="AN1649"/>
      <c r="AO1649"/>
    </row>
    <row r="1650" spans="1:41" x14ac:dyDescent="0.2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  <c r="AF1650"/>
      <c r="AG1650"/>
      <c r="AH1650"/>
      <c r="AI1650"/>
      <c r="AJ1650"/>
      <c r="AK1650"/>
      <c r="AL1650"/>
      <c r="AM1650"/>
      <c r="AN1650"/>
      <c r="AO1650"/>
    </row>
    <row r="1651" spans="1:41" x14ac:dyDescent="0.2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  <c r="AG1651"/>
      <c r="AH1651"/>
      <c r="AI1651"/>
      <c r="AJ1651"/>
      <c r="AK1651"/>
      <c r="AL1651"/>
      <c r="AM1651"/>
      <c r="AN1651"/>
      <c r="AO1651"/>
    </row>
    <row r="1652" spans="1:41" x14ac:dyDescent="0.2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G1652"/>
      <c r="AH1652"/>
      <c r="AI1652"/>
      <c r="AJ1652"/>
      <c r="AK1652"/>
      <c r="AL1652"/>
      <c r="AM1652"/>
      <c r="AN1652"/>
      <c r="AO1652"/>
    </row>
    <row r="1653" spans="1:41" x14ac:dyDescent="0.2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  <c r="AG1653"/>
      <c r="AH1653"/>
      <c r="AI1653"/>
      <c r="AJ1653"/>
      <c r="AK1653"/>
      <c r="AL1653"/>
      <c r="AM1653"/>
      <c r="AN1653"/>
      <c r="AO1653"/>
    </row>
    <row r="1654" spans="1:41" x14ac:dyDescent="0.2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  <c r="AG1654"/>
      <c r="AH1654"/>
      <c r="AI1654"/>
      <c r="AJ1654"/>
      <c r="AK1654"/>
      <c r="AL1654"/>
      <c r="AM1654"/>
      <c r="AN1654"/>
      <c r="AO1654"/>
    </row>
    <row r="1655" spans="1:41" x14ac:dyDescent="0.2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  <c r="AG1655"/>
      <c r="AH1655"/>
      <c r="AI1655"/>
      <c r="AJ1655"/>
      <c r="AK1655"/>
      <c r="AL1655"/>
      <c r="AM1655"/>
      <c r="AN1655"/>
      <c r="AO1655"/>
    </row>
    <row r="1656" spans="1:41" x14ac:dyDescent="0.2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  <c r="AF1656"/>
      <c r="AG1656"/>
      <c r="AH1656"/>
      <c r="AI1656"/>
      <c r="AJ1656"/>
      <c r="AK1656"/>
      <c r="AL1656"/>
      <c r="AM1656"/>
      <c r="AN1656"/>
      <c r="AO1656"/>
    </row>
    <row r="1657" spans="1:41" x14ac:dyDescent="0.2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  <c r="AF1657"/>
      <c r="AG1657"/>
      <c r="AH1657"/>
      <c r="AI1657"/>
      <c r="AJ1657"/>
      <c r="AK1657"/>
      <c r="AL1657"/>
      <c r="AM1657"/>
      <c r="AN1657"/>
      <c r="AO1657"/>
    </row>
    <row r="1658" spans="1:41" x14ac:dyDescent="0.2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  <c r="AF1658"/>
      <c r="AG1658"/>
      <c r="AH1658"/>
      <c r="AI1658"/>
      <c r="AJ1658"/>
      <c r="AK1658"/>
      <c r="AL1658"/>
      <c r="AM1658"/>
      <c r="AN1658"/>
      <c r="AO1658"/>
    </row>
    <row r="1659" spans="1:41" x14ac:dyDescent="0.2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E1659"/>
      <c r="AF1659"/>
      <c r="AG1659"/>
      <c r="AH1659"/>
      <c r="AI1659"/>
      <c r="AJ1659"/>
      <c r="AK1659"/>
      <c r="AL1659"/>
      <c r="AM1659"/>
      <c r="AN1659"/>
      <c r="AO1659"/>
    </row>
    <row r="1660" spans="1:41" x14ac:dyDescent="0.2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  <c r="AF1660"/>
      <c r="AG1660"/>
      <c r="AH1660"/>
      <c r="AI1660"/>
      <c r="AJ1660"/>
      <c r="AK1660"/>
      <c r="AL1660"/>
      <c r="AM1660"/>
      <c r="AN1660"/>
      <c r="AO1660"/>
    </row>
    <row r="1661" spans="1:41" x14ac:dyDescent="0.2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  <c r="AF1661"/>
      <c r="AG1661"/>
      <c r="AH1661"/>
      <c r="AI1661"/>
      <c r="AJ1661"/>
      <c r="AK1661"/>
      <c r="AL1661"/>
      <c r="AM1661"/>
      <c r="AN1661"/>
      <c r="AO1661"/>
    </row>
    <row r="1662" spans="1:41" x14ac:dyDescent="0.2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  <c r="AF1662"/>
      <c r="AG1662"/>
      <c r="AH1662"/>
      <c r="AI1662"/>
      <c r="AJ1662"/>
      <c r="AK1662"/>
      <c r="AL1662"/>
      <c r="AM1662"/>
      <c r="AN1662"/>
      <c r="AO1662"/>
    </row>
    <row r="1663" spans="1:41" x14ac:dyDescent="0.2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  <c r="AF1663"/>
      <c r="AG1663"/>
      <c r="AH1663"/>
      <c r="AI1663"/>
      <c r="AJ1663"/>
      <c r="AK1663"/>
      <c r="AL1663"/>
      <c r="AM1663"/>
      <c r="AN1663"/>
      <c r="AO1663"/>
    </row>
    <row r="1664" spans="1:41" x14ac:dyDescent="0.2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  <c r="AG1664"/>
      <c r="AH1664"/>
      <c r="AI1664"/>
      <c r="AJ1664"/>
      <c r="AK1664"/>
      <c r="AL1664"/>
      <c r="AM1664"/>
      <c r="AN1664"/>
      <c r="AO1664"/>
    </row>
    <row r="1665" spans="1:41" x14ac:dyDescent="0.2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  <c r="AF1665"/>
      <c r="AG1665"/>
      <c r="AH1665"/>
      <c r="AI1665"/>
      <c r="AJ1665"/>
      <c r="AK1665"/>
      <c r="AL1665"/>
      <c r="AM1665"/>
      <c r="AN1665"/>
      <c r="AO1665"/>
    </row>
    <row r="1666" spans="1:41" x14ac:dyDescent="0.2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  <c r="AF1666"/>
      <c r="AG1666"/>
      <c r="AH1666"/>
      <c r="AI1666"/>
      <c r="AJ1666"/>
      <c r="AK1666"/>
      <c r="AL1666"/>
      <c r="AM1666"/>
      <c r="AN1666"/>
      <c r="AO1666"/>
    </row>
    <row r="1667" spans="1:41" x14ac:dyDescent="0.2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G1667"/>
      <c r="AH1667"/>
      <c r="AI1667"/>
      <c r="AJ1667"/>
      <c r="AK1667"/>
      <c r="AL1667"/>
      <c r="AM1667"/>
      <c r="AN1667"/>
      <c r="AO1667"/>
    </row>
    <row r="1668" spans="1:41" x14ac:dyDescent="0.2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  <c r="AF1668"/>
      <c r="AG1668"/>
      <c r="AH1668"/>
      <c r="AI1668"/>
      <c r="AJ1668"/>
      <c r="AK1668"/>
      <c r="AL1668"/>
      <c r="AM1668"/>
      <c r="AN1668"/>
      <c r="AO1668"/>
    </row>
    <row r="1669" spans="1:41" x14ac:dyDescent="0.2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  <c r="AG1669"/>
      <c r="AH1669"/>
      <c r="AI1669"/>
      <c r="AJ1669"/>
      <c r="AK1669"/>
      <c r="AL1669"/>
      <c r="AM1669"/>
      <c r="AN1669"/>
      <c r="AO1669"/>
    </row>
    <row r="1670" spans="1:41" x14ac:dyDescent="0.2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  <c r="AG1670"/>
      <c r="AH1670"/>
      <c r="AI1670"/>
      <c r="AJ1670"/>
      <c r="AK1670"/>
      <c r="AL1670"/>
      <c r="AM1670"/>
      <c r="AN1670"/>
      <c r="AO1670"/>
    </row>
    <row r="1671" spans="1:41" x14ac:dyDescent="0.2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  <c r="AF1671"/>
      <c r="AG1671"/>
      <c r="AH1671"/>
      <c r="AI1671"/>
      <c r="AJ1671"/>
      <c r="AK1671"/>
      <c r="AL1671"/>
      <c r="AM1671"/>
      <c r="AN1671"/>
      <c r="AO1671"/>
    </row>
    <row r="1672" spans="1:41" x14ac:dyDescent="0.2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  <c r="AG1672"/>
      <c r="AH1672"/>
      <c r="AI1672"/>
      <c r="AJ1672"/>
      <c r="AK1672"/>
      <c r="AL1672"/>
      <c r="AM1672"/>
      <c r="AN1672"/>
      <c r="AO1672"/>
    </row>
    <row r="1673" spans="1:41" x14ac:dyDescent="0.2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G1673"/>
      <c r="AH1673"/>
      <c r="AI1673"/>
      <c r="AJ1673"/>
      <c r="AK1673"/>
      <c r="AL1673"/>
      <c r="AM1673"/>
      <c r="AN1673"/>
      <c r="AO1673"/>
    </row>
    <row r="1674" spans="1:41" x14ac:dyDescent="0.2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  <c r="AF1674"/>
      <c r="AG1674"/>
      <c r="AH1674"/>
      <c r="AI1674"/>
      <c r="AJ1674"/>
      <c r="AK1674"/>
      <c r="AL1674"/>
      <c r="AM1674"/>
      <c r="AN1674"/>
      <c r="AO1674"/>
    </row>
    <row r="1675" spans="1:41" x14ac:dyDescent="0.2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  <c r="AF1675"/>
      <c r="AG1675"/>
      <c r="AH1675"/>
      <c r="AI1675"/>
      <c r="AJ1675"/>
      <c r="AK1675"/>
      <c r="AL1675"/>
      <c r="AM1675"/>
      <c r="AN1675"/>
      <c r="AO1675"/>
    </row>
    <row r="1676" spans="1:41" x14ac:dyDescent="0.2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G1676"/>
      <c r="AH1676"/>
      <c r="AI1676"/>
      <c r="AJ1676"/>
      <c r="AK1676"/>
      <c r="AL1676"/>
      <c r="AM1676"/>
      <c r="AN1676"/>
      <c r="AO1676"/>
    </row>
    <row r="1677" spans="1:41" x14ac:dyDescent="0.2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  <c r="AF1677"/>
      <c r="AG1677"/>
      <c r="AH1677"/>
      <c r="AI1677"/>
      <c r="AJ1677"/>
      <c r="AK1677"/>
      <c r="AL1677"/>
      <c r="AM1677"/>
      <c r="AN1677"/>
      <c r="AO1677"/>
    </row>
    <row r="1678" spans="1:41" x14ac:dyDescent="0.2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  <c r="AF1678"/>
      <c r="AG1678"/>
      <c r="AH1678"/>
      <c r="AI1678"/>
      <c r="AJ1678"/>
      <c r="AK1678"/>
      <c r="AL1678"/>
      <c r="AM1678"/>
      <c r="AN1678"/>
      <c r="AO1678"/>
    </row>
    <row r="1679" spans="1:41" x14ac:dyDescent="0.2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  <c r="AF1679"/>
      <c r="AG1679"/>
      <c r="AH1679"/>
      <c r="AI1679"/>
      <c r="AJ1679"/>
      <c r="AK1679"/>
      <c r="AL1679"/>
      <c r="AM1679"/>
      <c r="AN1679"/>
      <c r="AO1679"/>
    </row>
    <row r="1680" spans="1:41" x14ac:dyDescent="0.2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E1680"/>
      <c r="AF1680"/>
      <c r="AG1680"/>
      <c r="AH1680"/>
      <c r="AI1680"/>
      <c r="AJ1680"/>
      <c r="AK1680"/>
      <c r="AL1680"/>
      <c r="AM1680"/>
      <c r="AN1680"/>
      <c r="AO1680"/>
    </row>
    <row r="1681" spans="1:41" x14ac:dyDescent="0.2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  <c r="AF1681"/>
      <c r="AG1681"/>
      <c r="AH1681"/>
      <c r="AI1681"/>
      <c r="AJ1681"/>
      <c r="AK1681"/>
      <c r="AL1681"/>
      <c r="AM1681"/>
      <c r="AN1681"/>
      <c r="AO1681"/>
    </row>
    <row r="1682" spans="1:41" x14ac:dyDescent="0.2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  <c r="AG1682"/>
      <c r="AH1682"/>
      <c r="AI1682"/>
      <c r="AJ1682"/>
      <c r="AK1682"/>
      <c r="AL1682"/>
      <c r="AM1682"/>
      <c r="AN1682"/>
      <c r="AO1682"/>
    </row>
    <row r="1683" spans="1:41" x14ac:dyDescent="0.2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  <c r="AF1683"/>
      <c r="AG1683"/>
      <c r="AH1683"/>
      <c r="AI1683"/>
      <c r="AJ1683"/>
      <c r="AK1683"/>
      <c r="AL1683"/>
      <c r="AM1683"/>
      <c r="AN1683"/>
      <c r="AO1683"/>
    </row>
    <row r="1684" spans="1:41" x14ac:dyDescent="0.2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  <c r="AF1684"/>
      <c r="AG1684"/>
      <c r="AH1684"/>
      <c r="AI1684"/>
      <c r="AJ1684"/>
      <c r="AK1684"/>
      <c r="AL1684"/>
      <c r="AM1684"/>
      <c r="AN1684"/>
      <c r="AO1684"/>
    </row>
    <row r="1685" spans="1:41" x14ac:dyDescent="0.2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  <c r="AF1685"/>
      <c r="AG1685"/>
      <c r="AH1685"/>
      <c r="AI1685"/>
      <c r="AJ1685"/>
      <c r="AK1685"/>
      <c r="AL1685"/>
      <c r="AM1685"/>
      <c r="AN1685"/>
      <c r="AO1685"/>
    </row>
    <row r="1686" spans="1:41" x14ac:dyDescent="0.2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E1686"/>
      <c r="AF1686"/>
      <c r="AG1686"/>
      <c r="AH1686"/>
      <c r="AI1686"/>
      <c r="AJ1686"/>
      <c r="AK1686"/>
      <c r="AL1686"/>
      <c r="AM1686"/>
      <c r="AN1686"/>
      <c r="AO1686"/>
    </row>
    <row r="1687" spans="1:41" x14ac:dyDescent="0.2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  <c r="AF1687"/>
      <c r="AG1687"/>
      <c r="AH1687"/>
      <c r="AI1687"/>
      <c r="AJ1687"/>
      <c r="AK1687"/>
      <c r="AL1687"/>
      <c r="AM1687"/>
      <c r="AN1687"/>
      <c r="AO1687"/>
    </row>
    <row r="1688" spans="1:41" x14ac:dyDescent="0.2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  <c r="AF1688"/>
      <c r="AG1688"/>
      <c r="AH1688"/>
      <c r="AI1688"/>
      <c r="AJ1688"/>
      <c r="AK1688"/>
      <c r="AL1688"/>
      <c r="AM1688"/>
      <c r="AN1688"/>
      <c r="AO1688"/>
    </row>
    <row r="1689" spans="1:41" x14ac:dyDescent="0.2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E1689"/>
      <c r="AF1689"/>
      <c r="AG1689"/>
      <c r="AH1689"/>
      <c r="AI1689"/>
      <c r="AJ1689"/>
      <c r="AK1689"/>
      <c r="AL1689"/>
      <c r="AM1689"/>
      <c r="AN1689"/>
      <c r="AO1689"/>
    </row>
    <row r="1690" spans="1:41" x14ac:dyDescent="0.2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  <c r="AF1690"/>
      <c r="AG1690"/>
      <c r="AH1690"/>
      <c r="AI1690"/>
      <c r="AJ1690"/>
      <c r="AK1690"/>
      <c r="AL1690"/>
      <c r="AM1690"/>
      <c r="AN1690"/>
      <c r="AO1690"/>
    </row>
    <row r="1691" spans="1:41" x14ac:dyDescent="0.2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  <c r="AF1691"/>
      <c r="AG1691"/>
      <c r="AH1691"/>
      <c r="AI1691"/>
      <c r="AJ1691"/>
      <c r="AK1691"/>
      <c r="AL1691"/>
      <c r="AM1691"/>
      <c r="AN1691"/>
      <c r="AO1691"/>
    </row>
    <row r="1692" spans="1:41" x14ac:dyDescent="0.2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E1692"/>
      <c r="AF1692"/>
      <c r="AG1692"/>
      <c r="AH1692"/>
      <c r="AI1692"/>
      <c r="AJ1692"/>
      <c r="AK1692"/>
      <c r="AL1692"/>
      <c r="AM1692"/>
      <c r="AN1692"/>
      <c r="AO1692"/>
    </row>
    <row r="1693" spans="1:41" x14ac:dyDescent="0.2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  <c r="AF1693"/>
      <c r="AG1693"/>
      <c r="AH1693"/>
      <c r="AI1693"/>
      <c r="AJ1693"/>
      <c r="AK1693"/>
      <c r="AL1693"/>
      <c r="AM1693"/>
      <c r="AN1693"/>
      <c r="AO1693"/>
    </row>
    <row r="1694" spans="1:41" x14ac:dyDescent="0.2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  <c r="AF1694"/>
      <c r="AG1694"/>
      <c r="AH1694"/>
      <c r="AI1694"/>
      <c r="AJ1694"/>
      <c r="AK1694"/>
      <c r="AL1694"/>
      <c r="AM1694"/>
      <c r="AN1694"/>
      <c r="AO1694"/>
    </row>
    <row r="1695" spans="1:41" x14ac:dyDescent="0.2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  <c r="AC1695"/>
      <c r="AD1695"/>
      <c r="AE1695"/>
      <c r="AF1695"/>
      <c r="AG1695"/>
      <c r="AH1695"/>
      <c r="AI1695"/>
      <c r="AJ1695"/>
      <c r="AK1695"/>
      <c r="AL1695"/>
      <c r="AM1695"/>
      <c r="AN1695"/>
      <c r="AO1695"/>
    </row>
    <row r="1696" spans="1:41" x14ac:dyDescent="0.2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E1696"/>
      <c r="AF1696"/>
      <c r="AG1696"/>
      <c r="AH1696"/>
      <c r="AI1696"/>
      <c r="AJ1696"/>
      <c r="AK1696"/>
      <c r="AL1696"/>
      <c r="AM1696"/>
      <c r="AN1696"/>
      <c r="AO1696"/>
    </row>
    <row r="1697" spans="1:41" x14ac:dyDescent="0.2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  <c r="AF1697"/>
      <c r="AG1697"/>
      <c r="AH1697"/>
      <c r="AI1697"/>
      <c r="AJ1697"/>
      <c r="AK1697"/>
      <c r="AL1697"/>
      <c r="AM1697"/>
      <c r="AN1697"/>
      <c r="AO1697"/>
    </row>
    <row r="1698" spans="1:41" x14ac:dyDescent="0.2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  <c r="AC1698"/>
      <c r="AD1698"/>
      <c r="AE1698"/>
      <c r="AF1698"/>
      <c r="AG1698"/>
      <c r="AH1698"/>
      <c r="AI1698"/>
      <c r="AJ1698"/>
      <c r="AK1698"/>
      <c r="AL1698"/>
      <c r="AM1698"/>
      <c r="AN1698"/>
      <c r="AO1698"/>
    </row>
    <row r="1699" spans="1:41" x14ac:dyDescent="0.2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E1699"/>
      <c r="AF1699"/>
      <c r="AG1699"/>
      <c r="AH1699"/>
      <c r="AI1699"/>
      <c r="AJ1699"/>
      <c r="AK1699"/>
      <c r="AL1699"/>
      <c r="AM1699"/>
      <c r="AN1699"/>
      <c r="AO1699"/>
    </row>
    <row r="1700" spans="1:41" x14ac:dyDescent="0.2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  <c r="AF1700"/>
      <c r="AG1700"/>
      <c r="AH1700"/>
      <c r="AI1700"/>
      <c r="AJ1700"/>
      <c r="AK1700"/>
      <c r="AL1700"/>
      <c r="AM1700"/>
      <c r="AN1700"/>
      <c r="AO1700"/>
    </row>
    <row r="1701" spans="1:41" x14ac:dyDescent="0.2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  <c r="AF1701"/>
      <c r="AG1701"/>
      <c r="AH1701"/>
      <c r="AI1701"/>
      <c r="AJ1701"/>
      <c r="AK1701"/>
      <c r="AL1701"/>
      <c r="AM1701"/>
      <c r="AN1701"/>
      <c r="AO1701"/>
    </row>
    <row r="1702" spans="1:41" x14ac:dyDescent="0.2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  <c r="AF1702"/>
      <c r="AG1702"/>
      <c r="AH1702"/>
      <c r="AI1702"/>
      <c r="AJ1702"/>
      <c r="AK1702"/>
      <c r="AL1702"/>
      <c r="AM1702"/>
      <c r="AN1702"/>
      <c r="AO1702"/>
    </row>
    <row r="1703" spans="1:41" x14ac:dyDescent="0.2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  <c r="AF1703"/>
      <c r="AG1703"/>
      <c r="AH1703"/>
      <c r="AI1703"/>
      <c r="AJ1703"/>
      <c r="AK1703"/>
      <c r="AL1703"/>
      <c r="AM1703"/>
      <c r="AN1703"/>
      <c r="AO1703"/>
    </row>
    <row r="1704" spans="1:41" x14ac:dyDescent="0.2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  <c r="AC1704"/>
      <c r="AD1704"/>
      <c r="AE1704"/>
      <c r="AF1704"/>
      <c r="AG1704"/>
      <c r="AH1704"/>
      <c r="AI1704"/>
      <c r="AJ1704"/>
      <c r="AK1704"/>
      <c r="AL1704"/>
      <c r="AM1704"/>
      <c r="AN1704"/>
      <c r="AO1704"/>
    </row>
    <row r="1705" spans="1:41" x14ac:dyDescent="0.2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  <c r="AF1705"/>
      <c r="AG1705"/>
      <c r="AH1705"/>
      <c r="AI1705"/>
      <c r="AJ1705"/>
      <c r="AK1705"/>
      <c r="AL1705"/>
      <c r="AM1705"/>
      <c r="AN1705"/>
      <c r="AO1705"/>
    </row>
    <row r="1706" spans="1:41" x14ac:dyDescent="0.2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G1706"/>
      <c r="AH1706"/>
      <c r="AI1706"/>
      <c r="AJ1706"/>
      <c r="AK1706"/>
      <c r="AL1706"/>
      <c r="AM1706"/>
      <c r="AN1706"/>
      <c r="AO1706"/>
    </row>
    <row r="1707" spans="1:41" x14ac:dyDescent="0.2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  <c r="AC1707"/>
      <c r="AD1707"/>
      <c r="AE1707"/>
      <c r="AF1707"/>
      <c r="AG1707"/>
      <c r="AH1707"/>
      <c r="AI1707"/>
      <c r="AJ1707"/>
      <c r="AK1707"/>
      <c r="AL1707"/>
      <c r="AM1707"/>
      <c r="AN1707"/>
      <c r="AO1707"/>
    </row>
    <row r="1708" spans="1:41" x14ac:dyDescent="0.2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E1708"/>
      <c r="AF1708"/>
      <c r="AG1708"/>
      <c r="AH1708"/>
      <c r="AI1708"/>
      <c r="AJ1708"/>
      <c r="AK1708"/>
      <c r="AL1708"/>
      <c r="AM1708"/>
      <c r="AN1708"/>
      <c r="AO1708"/>
    </row>
    <row r="1709" spans="1:41" x14ac:dyDescent="0.2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  <c r="AF1709"/>
      <c r="AG1709"/>
      <c r="AH1709"/>
      <c r="AI1709"/>
      <c r="AJ1709"/>
      <c r="AK1709"/>
      <c r="AL1709"/>
      <c r="AM1709"/>
      <c r="AN1709"/>
      <c r="AO1709"/>
    </row>
    <row r="1710" spans="1:41" x14ac:dyDescent="0.2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G1710"/>
      <c r="AH1710"/>
      <c r="AI1710"/>
      <c r="AJ1710"/>
      <c r="AK1710"/>
      <c r="AL1710"/>
      <c r="AM1710"/>
      <c r="AN1710"/>
      <c r="AO1710"/>
    </row>
    <row r="1711" spans="1:41" x14ac:dyDescent="0.2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  <c r="AF1711"/>
      <c r="AG1711"/>
      <c r="AH1711"/>
      <c r="AI1711"/>
      <c r="AJ1711"/>
      <c r="AK1711"/>
      <c r="AL1711"/>
      <c r="AM1711"/>
      <c r="AN1711"/>
      <c r="AO1711"/>
    </row>
    <row r="1712" spans="1:41" x14ac:dyDescent="0.2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  <c r="AF1712"/>
      <c r="AG1712"/>
      <c r="AH1712"/>
      <c r="AI1712"/>
      <c r="AJ1712"/>
      <c r="AK1712"/>
      <c r="AL1712"/>
      <c r="AM1712"/>
      <c r="AN1712"/>
      <c r="AO1712"/>
    </row>
    <row r="1713" spans="1:41" x14ac:dyDescent="0.2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  <c r="AF1713"/>
      <c r="AG1713"/>
      <c r="AH1713"/>
      <c r="AI1713"/>
      <c r="AJ1713"/>
      <c r="AK1713"/>
      <c r="AL1713"/>
      <c r="AM1713"/>
      <c r="AN1713"/>
      <c r="AO1713"/>
    </row>
    <row r="1714" spans="1:41" x14ac:dyDescent="0.2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  <c r="AF1714"/>
      <c r="AG1714"/>
      <c r="AH1714"/>
      <c r="AI1714"/>
      <c r="AJ1714"/>
      <c r="AK1714"/>
      <c r="AL1714"/>
      <c r="AM1714"/>
      <c r="AN1714"/>
      <c r="AO1714"/>
    </row>
    <row r="1715" spans="1:41" x14ac:dyDescent="0.2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  <c r="AF1715"/>
      <c r="AG1715"/>
      <c r="AH1715"/>
      <c r="AI1715"/>
      <c r="AJ1715"/>
      <c r="AK1715"/>
      <c r="AL1715"/>
      <c r="AM1715"/>
      <c r="AN1715"/>
      <c r="AO1715"/>
    </row>
    <row r="1716" spans="1:41" x14ac:dyDescent="0.2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  <c r="AF1716"/>
      <c r="AG1716"/>
      <c r="AH1716"/>
      <c r="AI1716"/>
      <c r="AJ1716"/>
      <c r="AK1716"/>
      <c r="AL1716"/>
      <c r="AM1716"/>
      <c r="AN1716"/>
      <c r="AO1716"/>
    </row>
    <row r="1717" spans="1:41" x14ac:dyDescent="0.2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  <c r="AF1717"/>
      <c r="AG1717"/>
      <c r="AH1717"/>
      <c r="AI1717"/>
      <c r="AJ1717"/>
      <c r="AK1717"/>
      <c r="AL1717"/>
      <c r="AM1717"/>
      <c r="AN1717"/>
      <c r="AO1717"/>
    </row>
    <row r="1718" spans="1:41" x14ac:dyDescent="0.2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  <c r="AF1718"/>
      <c r="AG1718"/>
      <c r="AH1718"/>
      <c r="AI1718"/>
      <c r="AJ1718"/>
      <c r="AK1718"/>
      <c r="AL1718"/>
      <c r="AM1718"/>
      <c r="AN1718"/>
      <c r="AO1718"/>
    </row>
    <row r="1719" spans="1:41" x14ac:dyDescent="0.2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  <c r="AF1719"/>
      <c r="AG1719"/>
      <c r="AH1719"/>
      <c r="AI1719"/>
      <c r="AJ1719"/>
      <c r="AK1719"/>
      <c r="AL1719"/>
      <c r="AM1719"/>
      <c r="AN1719"/>
      <c r="AO1719"/>
    </row>
    <row r="1720" spans="1:41" x14ac:dyDescent="0.2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  <c r="AF1720"/>
      <c r="AG1720"/>
      <c r="AH1720"/>
      <c r="AI1720"/>
      <c r="AJ1720"/>
      <c r="AK1720"/>
      <c r="AL1720"/>
      <c r="AM1720"/>
      <c r="AN1720"/>
      <c r="AO1720"/>
    </row>
    <row r="1721" spans="1:41" x14ac:dyDescent="0.2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  <c r="AF1721"/>
      <c r="AG1721"/>
      <c r="AH1721"/>
      <c r="AI1721"/>
      <c r="AJ1721"/>
      <c r="AK1721"/>
      <c r="AL1721"/>
      <c r="AM1721"/>
      <c r="AN1721"/>
      <c r="AO1721"/>
    </row>
    <row r="1722" spans="1:41" x14ac:dyDescent="0.2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E1722"/>
      <c r="AF1722"/>
      <c r="AG1722"/>
      <c r="AH1722"/>
      <c r="AI1722"/>
      <c r="AJ1722"/>
      <c r="AK1722"/>
      <c r="AL1722"/>
      <c r="AM1722"/>
      <c r="AN1722"/>
      <c r="AO1722"/>
    </row>
    <row r="1723" spans="1:41" x14ac:dyDescent="0.2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  <c r="AG1723"/>
      <c r="AH1723"/>
      <c r="AI1723"/>
      <c r="AJ1723"/>
      <c r="AK1723"/>
      <c r="AL1723"/>
      <c r="AM1723"/>
      <c r="AN1723"/>
      <c r="AO1723"/>
    </row>
    <row r="1724" spans="1:41" x14ac:dyDescent="0.2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  <c r="AF1724"/>
      <c r="AG1724"/>
      <c r="AH1724"/>
      <c r="AI1724"/>
      <c r="AJ1724"/>
      <c r="AK1724"/>
      <c r="AL1724"/>
      <c r="AM1724"/>
      <c r="AN1724"/>
      <c r="AO1724"/>
    </row>
    <row r="1725" spans="1:41" x14ac:dyDescent="0.2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  <c r="AC1725"/>
      <c r="AD1725"/>
      <c r="AE1725"/>
      <c r="AF1725"/>
      <c r="AG1725"/>
      <c r="AH1725"/>
      <c r="AI1725"/>
      <c r="AJ1725"/>
      <c r="AK1725"/>
      <c r="AL1725"/>
      <c r="AM1725"/>
      <c r="AN1725"/>
      <c r="AO1725"/>
    </row>
    <row r="1726" spans="1:41" x14ac:dyDescent="0.2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  <c r="AF1726"/>
      <c r="AG1726"/>
      <c r="AH1726"/>
      <c r="AI1726"/>
      <c r="AJ1726"/>
      <c r="AK1726"/>
      <c r="AL1726"/>
      <c r="AM1726"/>
      <c r="AN1726"/>
      <c r="AO1726"/>
    </row>
    <row r="1727" spans="1:41" x14ac:dyDescent="0.2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  <c r="AF1727"/>
      <c r="AG1727"/>
      <c r="AH1727"/>
      <c r="AI1727"/>
      <c r="AJ1727"/>
      <c r="AK1727"/>
      <c r="AL1727"/>
      <c r="AM1727"/>
      <c r="AN1727"/>
      <c r="AO1727"/>
    </row>
    <row r="1728" spans="1:41" x14ac:dyDescent="0.2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  <c r="AC1728"/>
      <c r="AD1728"/>
      <c r="AE1728"/>
      <c r="AF1728"/>
      <c r="AG1728"/>
      <c r="AH1728"/>
      <c r="AI1728"/>
      <c r="AJ1728"/>
      <c r="AK1728"/>
      <c r="AL1728"/>
      <c r="AM1728"/>
      <c r="AN1728"/>
      <c r="AO1728"/>
    </row>
    <row r="1729" spans="1:41" x14ac:dyDescent="0.2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  <c r="AC1729"/>
      <c r="AD1729"/>
      <c r="AE1729"/>
      <c r="AF1729"/>
      <c r="AG1729"/>
      <c r="AH1729"/>
      <c r="AI1729"/>
      <c r="AJ1729"/>
      <c r="AK1729"/>
      <c r="AL1729"/>
      <c r="AM1729"/>
      <c r="AN1729"/>
      <c r="AO1729"/>
    </row>
    <row r="1730" spans="1:41" x14ac:dyDescent="0.2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  <c r="AF1730"/>
      <c r="AG1730"/>
      <c r="AH1730"/>
      <c r="AI1730"/>
      <c r="AJ1730"/>
      <c r="AK1730"/>
      <c r="AL1730"/>
      <c r="AM1730"/>
      <c r="AN1730"/>
      <c r="AO1730"/>
    </row>
    <row r="1731" spans="1:41" x14ac:dyDescent="0.2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  <c r="AE1731"/>
      <c r="AF1731"/>
      <c r="AG1731"/>
      <c r="AH1731"/>
      <c r="AI1731"/>
      <c r="AJ1731"/>
      <c r="AK1731"/>
      <c r="AL1731"/>
      <c r="AM1731"/>
      <c r="AN1731"/>
      <c r="AO1731"/>
    </row>
    <row r="1732" spans="1:41" x14ac:dyDescent="0.2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  <c r="AF1732"/>
      <c r="AG1732"/>
      <c r="AH1732"/>
      <c r="AI1732"/>
      <c r="AJ1732"/>
      <c r="AK1732"/>
      <c r="AL1732"/>
      <c r="AM1732"/>
      <c r="AN1732"/>
      <c r="AO1732"/>
    </row>
    <row r="1733" spans="1:41" x14ac:dyDescent="0.2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  <c r="AF1733"/>
      <c r="AG1733"/>
      <c r="AH1733"/>
      <c r="AI1733"/>
      <c r="AJ1733"/>
      <c r="AK1733"/>
      <c r="AL1733"/>
      <c r="AM1733"/>
      <c r="AN1733"/>
      <c r="AO1733"/>
    </row>
    <row r="1734" spans="1:41" x14ac:dyDescent="0.2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E1734"/>
      <c r="AF1734"/>
      <c r="AG1734"/>
      <c r="AH1734"/>
      <c r="AI1734"/>
      <c r="AJ1734"/>
      <c r="AK1734"/>
      <c r="AL1734"/>
      <c r="AM1734"/>
      <c r="AN1734"/>
      <c r="AO1734"/>
    </row>
    <row r="1735" spans="1:41" x14ac:dyDescent="0.2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E1735"/>
      <c r="AF1735"/>
      <c r="AG1735"/>
      <c r="AH1735"/>
      <c r="AI1735"/>
      <c r="AJ1735"/>
      <c r="AK1735"/>
      <c r="AL1735"/>
      <c r="AM1735"/>
      <c r="AN1735"/>
      <c r="AO1735"/>
    </row>
    <row r="1736" spans="1:41" x14ac:dyDescent="0.2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  <c r="AG1736"/>
      <c r="AH1736"/>
      <c r="AI1736"/>
      <c r="AJ1736"/>
      <c r="AK1736"/>
      <c r="AL1736"/>
      <c r="AM1736"/>
      <c r="AN1736"/>
      <c r="AO1736"/>
    </row>
    <row r="1737" spans="1:41" x14ac:dyDescent="0.2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  <c r="AE1737"/>
      <c r="AF1737"/>
      <c r="AG1737"/>
      <c r="AH1737"/>
      <c r="AI1737"/>
      <c r="AJ1737"/>
      <c r="AK1737"/>
      <c r="AL1737"/>
      <c r="AM1737"/>
      <c r="AN1737"/>
      <c r="AO1737"/>
    </row>
    <row r="1738" spans="1:41" x14ac:dyDescent="0.2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E1738"/>
      <c r="AF1738"/>
      <c r="AG1738"/>
      <c r="AH1738"/>
      <c r="AI1738"/>
      <c r="AJ1738"/>
      <c r="AK1738"/>
      <c r="AL1738"/>
      <c r="AM1738"/>
      <c r="AN1738"/>
      <c r="AO1738"/>
    </row>
    <row r="1739" spans="1:41" x14ac:dyDescent="0.2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E1739"/>
      <c r="AF1739"/>
      <c r="AG1739"/>
      <c r="AH1739"/>
      <c r="AI1739"/>
      <c r="AJ1739"/>
      <c r="AK1739"/>
      <c r="AL1739"/>
      <c r="AM1739"/>
      <c r="AN1739"/>
      <c r="AO1739"/>
    </row>
    <row r="1740" spans="1:41" x14ac:dyDescent="0.2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  <c r="AC1740"/>
      <c r="AD1740"/>
      <c r="AE1740"/>
      <c r="AF1740"/>
      <c r="AG1740"/>
      <c r="AH1740"/>
      <c r="AI1740"/>
      <c r="AJ1740"/>
      <c r="AK1740"/>
      <c r="AL1740"/>
      <c r="AM1740"/>
      <c r="AN1740"/>
      <c r="AO1740"/>
    </row>
    <row r="1741" spans="1:41" x14ac:dyDescent="0.2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  <c r="AE1741"/>
      <c r="AF1741"/>
      <c r="AG1741"/>
      <c r="AH1741"/>
      <c r="AI1741"/>
      <c r="AJ1741"/>
      <c r="AK1741"/>
      <c r="AL1741"/>
      <c r="AM1741"/>
      <c r="AN1741"/>
      <c r="AO1741"/>
    </row>
    <row r="1742" spans="1:41" x14ac:dyDescent="0.2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  <c r="AE1742"/>
      <c r="AF1742"/>
      <c r="AG1742"/>
      <c r="AH1742"/>
      <c r="AI1742"/>
      <c r="AJ1742"/>
      <c r="AK1742"/>
      <c r="AL1742"/>
      <c r="AM1742"/>
      <c r="AN1742"/>
      <c r="AO1742"/>
    </row>
    <row r="1743" spans="1:41" x14ac:dyDescent="0.2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  <c r="AC1743"/>
      <c r="AD1743"/>
      <c r="AE1743"/>
      <c r="AF1743"/>
      <c r="AG1743"/>
      <c r="AH1743"/>
      <c r="AI1743"/>
      <c r="AJ1743"/>
      <c r="AK1743"/>
      <c r="AL1743"/>
      <c r="AM1743"/>
      <c r="AN1743"/>
      <c r="AO1743"/>
    </row>
    <row r="1744" spans="1:41" x14ac:dyDescent="0.2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  <c r="AC1744"/>
      <c r="AD1744"/>
      <c r="AE1744"/>
      <c r="AF1744"/>
      <c r="AG1744"/>
      <c r="AH1744"/>
      <c r="AI1744"/>
      <c r="AJ1744"/>
      <c r="AK1744"/>
      <c r="AL1744"/>
      <c r="AM1744"/>
      <c r="AN1744"/>
      <c r="AO1744"/>
    </row>
    <row r="1745" spans="1:41" x14ac:dyDescent="0.2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  <c r="AB1745"/>
      <c r="AC1745"/>
      <c r="AD1745"/>
      <c r="AE1745"/>
      <c r="AF1745"/>
      <c r="AG1745"/>
      <c r="AH1745"/>
      <c r="AI1745"/>
      <c r="AJ1745"/>
      <c r="AK1745"/>
      <c r="AL1745"/>
      <c r="AM1745"/>
      <c r="AN1745"/>
      <c r="AO1745"/>
    </row>
    <row r="1746" spans="1:41" x14ac:dyDescent="0.2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  <c r="AB1746"/>
      <c r="AC1746"/>
      <c r="AD1746"/>
      <c r="AE1746"/>
      <c r="AF1746"/>
      <c r="AG1746"/>
      <c r="AH1746"/>
      <c r="AI1746"/>
      <c r="AJ1746"/>
      <c r="AK1746"/>
      <c r="AL1746"/>
      <c r="AM1746"/>
      <c r="AN1746"/>
      <c r="AO1746"/>
    </row>
    <row r="1747" spans="1:41" x14ac:dyDescent="0.2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  <c r="AB1747"/>
      <c r="AC1747"/>
      <c r="AD1747"/>
      <c r="AE1747"/>
      <c r="AF1747"/>
      <c r="AG1747"/>
      <c r="AH1747"/>
      <c r="AI1747"/>
      <c r="AJ1747"/>
      <c r="AK1747"/>
      <c r="AL1747"/>
      <c r="AM1747"/>
      <c r="AN1747"/>
      <c r="AO1747"/>
    </row>
    <row r="1748" spans="1:41" x14ac:dyDescent="0.2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  <c r="AB1748"/>
      <c r="AC1748"/>
      <c r="AD1748"/>
      <c r="AE1748"/>
      <c r="AF1748"/>
      <c r="AG1748"/>
      <c r="AH1748"/>
      <c r="AI1748"/>
      <c r="AJ1748"/>
      <c r="AK1748"/>
      <c r="AL1748"/>
      <c r="AM1748"/>
      <c r="AN1748"/>
      <c r="AO1748"/>
    </row>
    <row r="1749" spans="1:41" x14ac:dyDescent="0.2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  <c r="AB1749"/>
      <c r="AC1749"/>
      <c r="AD1749"/>
      <c r="AE1749"/>
      <c r="AF1749"/>
      <c r="AG1749"/>
      <c r="AH1749"/>
      <c r="AI1749"/>
      <c r="AJ1749"/>
      <c r="AK1749"/>
      <c r="AL1749"/>
      <c r="AM1749"/>
      <c r="AN1749"/>
      <c r="AO1749"/>
    </row>
    <row r="1750" spans="1:41" x14ac:dyDescent="0.2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  <c r="AC1750"/>
      <c r="AD1750"/>
      <c r="AE1750"/>
      <c r="AF1750"/>
      <c r="AG1750"/>
      <c r="AH1750"/>
      <c r="AI1750"/>
      <c r="AJ1750"/>
      <c r="AK1750"/>
      <c r="AL1750"/>
      <c r="AM1750"/>
      <c r="AN1750"/>
      <c r="AO1750"/>
    </row>
    <row r="1751" spans="1:41" x14ac:dyDescent="0.2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  <c r="AB1751"/>
      <c r="AC1751"/>
      <c r="AD1751"/>
      <c r="AE1751"/>
      <c r="AF1751"/>
      <c r="AG1751"/>
      <c r="AH1751"/>
      <c r="AI1751"/>
      <c r="AJ1751"/>
      <c r="AK1751"/>
      <c r="AL1751"/>
      <c r="AM1751"/>
      <c r="AN1751"/>
      <c r="AO1751"/>
    </row>
    <row r="1752" spans="1:41" x14ac:dyDescent="0.2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  <c r="AB1752"/>
      <c r="AC1752"/>
      <c r="AD1752"/>
      <c r="AE1752"/>
      <c r="AF1752"/>
      <c r="AG1752"/>
      <c r="AH1752"/>
      <c r="AI1752"/>
      <c r="AJ1752"/>
      <c r="AK1752"/>
      <c r="AL1752"/>
      <c r="AM1752"/>
      <c r="AN1752"/>
      <c r="AO1752"/>
    </row>
    <row r="1753" spans="1:41" x14ac:dyDescent="0.2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  <c r="AB1753"/>
      <c r="AC1753"/>
      <c r="AD1753"/>
      <c r="AE1753"/>
      <c r="AF1753"/>
      <c r="AG1753"/>
      <c r="AH1753"/>
      <c r="AI1753"/>
      <c r="AJ1753"/>
      <c r="AK1753"/>
      <c r="AL1753"/>
      <c r="AM1753"/>
      <c r="AN1753"/>
      <c r="AO1753"/>
    </row>
    <row r="1754" spans="1:41" x14ac:dyDescent="0.2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  <c r="AB1754"/>
      <c r="AC1754"/>
      <c r="AD1754"/>
      <c r="AE1754"/>
      <c r="AF1754"/>
      <c r="AG1754"/>
      <c r="AH1754"/>
      <c r="AI1754"/>
      <c r="AJ1754"/>
      <c r="AK1754"/>
      <c r="AL1754"/>
      <c r="AM1754"/>
      <c r="AN1754"/>
      <c r="AO1754"/>
    </row>
    <row r="1755" spans="1:41" x14ac:dyDescent="0.2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  <c r="AB1755"/>
      <c r="AC1755"/>
      <c r="AD1755"/>
      <c r="AE1755"/>
      <c r="AF1755"/>
      <c r="AG1755"/>
      <c r="AH1755"/>
      <c r="AI1755"/>
      <c r="AJ1755"/>
      <c r="AK1755"/>
      <c r="AL1755"/>
      <c r="AM1755"/>
      <c r="AN1755"/>
      <c r="AO1755"/>
    </row>
    <row r="1756" spans="1:41" x14ac:dyDescent="0.2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  <c r="AB1756"/>
      <c r="AC1756"/>
      <c r="AD1756"/>
      <c r="AE1756"/>
      <c r="AF1756"/>
      <c r="AG1756"/>
      <c r="AH1756"/>
      <c r="AI1756"/>
      <c r="AJ1756"/>
      <c r="AK1756"/>
      <c r="AL1756"/>
      <c r="AM1756"/>
      <c r="AN1756"/>
      <c r="AO1756"/>
    </row>
    <row r="1757" spans="1:41" x14ac:dyDescent="0.2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/>
      <c r="AA1757"/>
      <c r="AB1757"/>
      <c r="AC1757"/>
      <c r="AD1757"/>
      <c r="AE1757"/>
      <c r="AF1757"/>
      <c r="AG1757"/>
      <c r="AH1757"/>
      <c r="AI1757"/>
      <c r="AJ1757"/>
      <c r="AK1757"/>
      <c r="AL1757"/>
      <c r="AM1757"/>
      <c r="AN1757"/>
      <c r="AO1757"/>
    </row>
    <row r="1758" spans="1:41" x14ac:dyDescent="0.2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  <c r="AB1758"/>
      <c r="AC1758"/>
      <c r="AD1758"/>
      <c r="AE1758"/>
      <c r="AF1758"/>
      <c r="AG1758"/>
      <c r="AH1758"/>
      <c r="AI1758"/>
      <c r="AJ1758"/>
      <c r="AK1758"/>
      <c r="AL1758"/>
      <c r="AM1758"/>
      <c r="AN1758"/>
      <c r="AO1758"/>
    </row>
    <row r="1759" spans="1:41" x14ac:dyDescent="0.2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  <c r="AB1759"/>
      <c r="AC1759"/>
      <c r="AD1759"/>
      <c r="AE1759"/>
      <c r="AF1759"/>
      <c r="AG1759"/>
      <c r="AH1759"/>
      <c r="AI1759"/>
      <c r="AJ1759"/>
      <c r="AK1759"/>
      <c r="AL1759"/>
      <c r="AM1759"/>
      <c r="AN1759"/>
      <c r="AO1759"/>
    </row>
    <row r="1760" spans="1:41" x14ac:dyDescent="0.2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  <c r="Z1760"/>
      <c r="AA1760"/>
      <c r="AB1760"/>
      <c r="AC1760"/>
      <c r="AD1760"/>
      <c r="AE1760"/>
      <c r="AF1760"/>
      <c r="AG1760"/>
      <c r="AH1760"/>
      <c r="AI1760"/>
      <c r="AJ1760"/>
      <c r="AK1760"/>
      <c r="AL1760"/>
      <c r="AM1760"/>
      <c r="AN1760"/>
      <c r="AO1760"/>
    </row>
    <row r="1761" spans="1:41" x14ac:dyDescent="0.2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  <c r="AB1761"/>
      <c r="AC1761"/>
      <c r="AD1761"/>
      <c r="AE1761"/>
      <c r="AF1761"/>
      <c r="AG1761"/>
      <c r="AH1761"/>
      <c r="AI1761"/>
      <c r="AJ1761"/>
      <c r="AK1761"/>
      <c r="AL1761"/>
      <c r="AM1761"/>
      <c r="AN1761"/>
      <c r="AO1761"/>
    </row>
    <row r="1762" spans="1:41" x14ac:dyDescent="0.2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  <c r="AB1762"/>
      <c r="AC1762"/>
      <c r="AD1762"/>
      <c r="AE1762"/>
      <c r="AF1762"/>
      <c r="AG1762"/>
      <c r="AH1762"/>
      <c r="AI1762"/>
      <c r="AJ1762"/>
      <c r="AK1762"/>
      <c r="AL1762"/>
      <c r="AM1762"/>
      <c r="AN1762"/>
      <c r="AO1762"/>
    </row>
    <row r="1763" spans="1:41" x14ac:dyDescent="0.2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  <c r="Z1763"/>
      <c r="AA1763"/>
      <c r="AB1763"/>
      <c r="AC1763"/>
      <c r="AD1763"/>
      <c r="AE1763"/>
      <c r="AF1763"/>
      <c r="AG1763"/>
      <c r="AH1763"/>
      <c r="AI1763"/>
      <c r="AJ1763"/>
      <c r="AK1763"/>
      <c r="AL1763"/>
      <c r="AM1763"/>
      <c r="AN1763"/>
      <c r="AO1763"/>
    </row>
    <row r="1764" spans="1:41" x14ac:dyDescent="0.2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  <c r="AB1764"/>
      <c r="AC1764"/>
      <c r="AD1764"/>
      <c r="AE1764"/>
      <c r="AF1764"/>
      <c r="AG1764"/>
      <c r="AH1764"/>
      <c r="AI1764"/>
      <c r="AJ1764"/>
      <c r="AK1764"/>
      <c r="AL1764"/>
      <c r="AM1764"/>
      <c r="AN1764"/>
      <c r="AO1764"/>
    </row>
    <row r="1765" spans="1:41" x14ac:dyDescent="0.2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  <c r="AB1765"/>
      <c r="AC1765"/>
      <c r="AD1765"/>
      <c r="AE1765"/>
      <c r="AF1765"/>
      <c r="AG1765"/>
      <c r="AH1765"/>
      <c r="AI1765"/>
      <c r="AJ1765"/>
      <c r="AK1765"/>
      <c r="AL1765"/>
      <c r="AM1765"/>
      <c r="AN1765"/>
      <c r="AO1765"/>
    </row>
    <row r="1766" spans="1:41" x14ac:dyDescent="0.2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  <c r="Z1766"/>
      <c r="AA1766"/>
      <c r="AB1766"/>
      <c r="AC1766"/>
      <c r="AD1766"/>
      <c r="AE1766"/>
      <c r="AF1766"/>
      <c r="AG1766"/>
      <c r="AH1766"/>
      <c r="AI1766"/>
      <c r="AJ1766"/>
      <c r="AK1766"/>
      <c r="AL1766"/>
      <c r="AM1766"/>
      <c r="AN1766"/>
      <c r="AO1766"/>
    </row>
    <row r="1767" spans="1:41" x14ac:dyDescent="0.2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  <c r="AB1767"/>
      <c r="AC1767"/>
      <c r="AD1767"/>
      <c r="AE1767"/>
      <c r="AF1767"/>
      <c r="AG1767"/>
      <c r="AH1767"/>
      <c r="AI1767"/>
      <c r="AJ1767"/>
      <c r="AK1767"/>
      <c r="AL1767"/>
      <c r="AM1767"/>
      <c r="AN1767"/>
      <c r="AO1767"/>
    </row>
    <row r="1768" spans="1:41" x14ac:dyDescent="0.2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  <c r="AB1768"/>
      <c r="AC1768"/>
      <c r="AD1768"/>
      <c r="AE1768"/>
      <c r="AF1768"/>
      <c r="AG1768"/>
      <c r="AH1768"/>
      <c r="AI1768"/>
      <c r="AJ1768"/>
      <c r="AK1768"/>
      <c r="AL1768"/>
      <c r="AM1768"/>
      <c r="AN1768"/>
      <c r="AO1768"/>
    </row>
    <row r="1769" spans="1:41" x14ac:dyDescent="0.2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  <c r="Z1769"/>
      <c r="AA1769"/>
      <c r="AB1769"/>
      <c r="AC1769"/>
      <c r="AD1769"/>
      <c r="AE1769"/>
      <c r="AF1769"/>
      <c r="AG1769"/>
      <c r="AH1769"/>
      <c r="AI1769"/>
      <c r="AJ1769"/>
      <c r="AK1769"/>
      <c r="AL1769"/>
      <c r="AM1769"/>
      <c r="AN1769"/>
      <c r="AO1769"/>
    </row>
    <row r="1770" spans="1:41" x14ac:dyDescent="0.2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  <c r="AB1770"/>
      <c r="AC1770"/>
      <c r="AD1770"/>
      <c r="AE1770"/>
      <c r="AF1770"/>
      <c r="AG1770"/>
      <c r="AH1770"/>
      <c r="AI1770"/>
      <c r="AJ1770"/>
      <c r="AK1770"/>
      <c r="AL1770"/>
      <c r="AM1770"/>
      <c r="AN1770"/>
      <c r="AO1770"/>
    </row>
    <row r="1771" spans="1:41" x14ac:dyDescent="0.2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  <c r="AB1771"/>
      <c r="AC1771"/>
      <c r="AD1771"/>
      <c r="AE1771"/>
      <c r="AF1771"/>
      <c r="AG1771"/>
      <c r="AH1771"/>
      <c r="AI1771"/>
      <c r="AJ1771"/>
      <c r="AK1771"/>
      <c r="AL1771"/>
      <c r="AM1771"/>
      <c r="AN1771"/>
      <c r="AO1771"/>
    </row>
    <row r="1772" spans="1:41" x14ac:dyDescent="0.2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  <c r="Z1772"/>
      <c r="AA1772"/>
      <c r="AB1772"/>
      <c r="AC1772"/>
      <c r="AD1772"/>
      <c r="AE1772"/>
      <c r="AF1772"/>
      <c r="AG1772"/>
      <c r="AH1772"/>
      <c r="AI1772"/>
      <c r="AJ1772"/>
      <c r="AK1772"/>
      <c r="AL1772"/>
      <c r="AM1772"/>
      <c r="AN1772"/>
      <c r="AO1772"/>
    </row>
    <row r="1773" spans="1:41" x14ac:dyDescent="0.2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  <c r="AB1773"/>
      <c r="AC1773"/>
      <c r="AD1773"/>
      <c r="AE1773"/>
      <c r="AF1773"/>
      <c r="AG1773"/>
      <c r="AH1773"/>
      <c r="AI1773"/>
      <c r="AJ1773"/>
      <c r="AK1773"/>
      <c r="AL1773"/>
      <c r="AM1773"/>
      <c r="AN1773"/>
      <c r="AO1773"/>
    </row>
    <row r="1774" spans="1:41" x14ac:dyDescent="0.2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  <c r="AB1774"/>
      <c r="AC1774"/>
      <c r="AD1774"/>
      <c r="AE1774"/>
      <c r="AF1774"/>
      <c r="AG1774"/>
      <c r="AH1774"/>
      <c r="AI1774"/>
      <c r="AJ1774"/>
      <c r="AK1774"/>
      <c r="AL1774"/>
      <c r="AM1774"/>
      <c r="AN1774"/>
      <c r="AO1774"/>
    </row>
    <row r="1775" spans="1:41" x14ac:dyDescent="0.2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  <c r="AA1775"/>
      <c r="AB1775"/>
      <c r="AC1775"/>
      <c r="AD1775"/>
      <c r="AE1775"/>
      <c r="AF1775"/>
      <c r="AG1775"/>
      <c r="AH1775"/>
      <c r="AI1775"/>
      <c r="AJ1775"/>
      <c r="AK1775"/>
      <c r="AL1775"/>
      <c r="AM1775"/>
      <c r="AN1775"/>
      <c r="AO1775"/>
    </row>
    <row r="1776" spans="1:41" x14ac:dyDescent="0.2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  <c r="AB1776"/>
      <c r="AC1776"/>
      <c r="AD1776"/>
      <c r="AE1776"/>
      <c r="AF1776"/>
      <c r="AG1776"/>
      <c r="AH1776"/>
      <c r="AI1776"/>
      <c r="AJ1776"/>
      <c r="AK1776"/>
      <c r="AL1776"/>
      <c r="AM1776"/>
      <c r="AN1776"/>
      <c r="AO1776"/>
    </row>
    <row r="1777" spans="1:41" x14ac:dyDescent="0.2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  <c r="AB1777"/>
      <c r="AC1777"/>
      <c r="AD1777"/>
      <c r="AE1777"/>
      <c r="AF1777"/>
      <c r="AG1777"/>
      <c r="AH1777"/>
      <c r="AI1777"/>
      <c r="AJ1777"/>
      <c r="AK1777"/>
      <c r="AL1777"/>
      <c r="AM1777"/>
      <c r="AN1777"/>
      <c r="AO1777"/>
    </row>
    <row r="1778" spans="1:41" x14ac:dyDescent="0.2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A1778"/>
      <c r="AB1778"/>
      <c r="AC1778"/>
      <c r="AD1778"/>
      <c r="AE1778"/>
      <c r="AF1778"/>
      <c r="AG1778"/>
      <c r="AH1778"/>
      <c r="AI1778"/>
      <c r="AJ1778"/>
      <c r="AK1778"/>
      <c r="AL1778"/>
      <c r="AM1778"/>
      <c r="AN1778"/>
      <c r="AO1778"/>
    </row>
    <row r="1779" spans="1:41" x14ac:dyDescent="0.2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  <c r="AB1779"/>
      <c r="AC1779"/>
      <c r="AD1779"/>
      <c r="AE1779"/>
      <c r="AF1779"/>
      <c r="AG1779"/>
      <c r="AH1779"/>
      <c r="AI1779"/>
      <c r="AJ1779"/>
      <c r="AK1779"/>
      <c r="AL1779"/>
      <c r="AM1779"/>
      <c r="AN1779"/>
      <c r="AO1779"/>
    </row>
    <row r="1780" spans="1:41" x14ac:dyDescent="0.2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  <c r="AB1780"/>
      <c r="AC1780"/>
      <c r="AD1780"/>
      <c r="AE1780"/>
      <c r="AF1780"/>
      <c r="AG1780"/>
      <c r="AH1780"/>
      <c r="AI1780"/>
      <c r="AJ1780"/>
      <c r="AK1780"/>
      <c r="AL1780"/>
      <c r="AM1780"/>
      <c r="AN1780"/>
      <c r="AO1780"/>
    </row>
    <row r="1781" spans="1:41" x14ac:dyDescent="0.2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  <c r="AA1781"/>
      <c r="AB1781"/>
      <c r="AC1781"/>
      <c r="AD1781"/>
      <c r="AE1781"/>
      <c r="AF1781"/>
      <c r="AG1781"/>
      <c r="AH1781"/>
      <c r="AI1781"/>
      <c r="AJ1781"/>
      <c r="AK1781"/>
      <c r="AL1781"/>
      <c r="AM1781"/>
      <c r="AN1781"/>
      <c r="AO1781"/>
    </row>
    <row r="1782" spans="1:41" x14ac:dyDescent="0.2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  <c r="AB1782"/>
      <c r="AC1782"/>
      <c r="AD1782"/>
      <c r="AE1782"/>
      <c r="AF1782"/>
      <c r="AG1782"/>
      <c r="AH1782"/>
      <c r="AI1782"/>
      <c r="AJ1782"/>
      <c r="AK1782"/>
      <c r="AL1782"/>
      <c r="AM1782"/>
      <c r="AN1782"/>
      <c r="AO1782"/>
    </row>
    <row r="1783" spans="1:41" x14ac:dyDescent="0.2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  <c r="AB1783"/>
      <c r="AC1783"/>
      <c r="AD1783"/>
      <c r="AE1783"/>
      <c r="AF1783"/>
      <c r="AG1783"/>
      <c r="AH1783"/>
      <c r="AI1783"/>
      <c r="AJ1783"/>
      <c r="AK1783"/>
      <c r="AL1783"/>
      <c r="AM1783"/>
      <c r="AN1783"/>
      <c r="AO1783"/>
    </row>
    <row r="1784" spans="1:41" x14ac:dyDescent="0.2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/>
      <c r="AA1784"/>
      <c r="AB1784"/>
      <c r="AC1784"/>
      <c r="AD1784"/>
      <c r="AE1784"/>
      <c r="AF1784"/>
      <c r="AG1784"/>
      <c r="AH1784"/>
      <c r="AI1784"/>
      <c r="AJ1784"/>
      <c r="AK1784"/>
      <c r="AL1784"/>
      <c r="AM1784"/>
      <c r="AN1784"/>
      <c r="AO1784"/>
    </row>
    <row r="1785" spans="1:41" x14ac:dyDescent="0.2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  <c r="AB1785"/>
      <c r="AC1785"/>
      <c r="AD1785"/>
      <c r="AE1785"/>
      <c r="AF1785"/>
      <c r="AG1785"/>
      <c r="AH1785"/>
      <c r="AI1785"/>
      <c r="AJ1785"/>
      <c r="AK1785"/>
      <c r="AL1785"/>
      <c r="AM1785"/>
      <c r="AN1785"/>
      <c r="AO1785"/>
    </row>
    <row r="1786" spans="1:41" x14ac:dyDescent="0.2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  <c r="AB1786"/>
      <c r="AC1786"/>
      <c r="AD1786"/>
      <c r="AE1786"/>
      <c r="AF1786"/>
      <c r="AG1786"/>
      <c r="AH1786"/>
      <c r="AI1786"/>
      <c r="AJ1786"/>
      <c r="AK1786"/>
      <c r="AL1786"/>
      <c r="AM1786"/>
      <c r="AN1786"/>
      <c r="AO1786"/>
    </row>
    <row r="1787" spans="1:41" x14ac:dyDescent="0.2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  <c r="Z1787"/>
      <c r="AA1787"/>
      <c r="AB1787"/>
      <c r="AC1787"/>
      <c r="AD1787"/>
      <c r="AE1787"/>
      <c r="AF1787"/>
      <c r="AG1787"/>
      <c r="AH1787"/>
      <c r="AI1787"/>
      <c r="AJ1787"/>
      <c r="AK1787"/>
      <c r="AL1787"/>
      <c r="AM1787"/>
      <c r="AN1787"/>
      <c r="AO1787"/>
    </row>
    <row r="1788" spans="1:41" x14ac:dyDescent="0.2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  <c r="AB1788"/>
      <c r="AC1788"/>
      <c r="AD1788"/>
      <c r="AE1788"/>
      <c r="AF1788"/>
      <c r="AG1788"/>
      <c r="AH1788"/>
      <c r="AI1788"/>
      <c r="AJ1788"/>
      <c r="AK1788"/>
      <c r="AL1788"/>
      <c r="AM1788"/>
      <c r="AN1788"/>
      <c r="AO1788"/>
    </row>
    <row r="1789" spans="1:41" x14ac:dyDescent="0.2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  <c r="AB1789"/>
      <c r="AC1789"/>
      <c r="AD1789"/>
      <c r="AE1789"/>
      <c r="AF1789"/>
      <c r="AG1789"/>
      <c r="AH1789"/>
      <c r="AI1789"/>
      <c r="AJ1789"/>
      <c r="AK1789"/>
      <c r="AL1789"/>
      <c r="AM1789"/>
      <c r="AN1789"/>
      <c r="AO1789"/>
    </row>
    <row r="1790" spans="1:41" x14ac:dyDescent="0.2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/>
      <c r="AA1790"/>
      <c r="AB1790"/>
      <c r="AC1790"/>
      <c r="AD1790"/>
      <c r="AE1790"/>
      <c r="AF1790"/>
      <c r="AG1790"/>
      <c r="AH1790"/>
      <c r="AI1790"/>
      <c r="AJ1790"/>
      <c r="AK1790"/>
      <c r="AL1790"/>
      <c r="AM1790"/>
      <c r="AN1790"/>
      <c r="AO1790"/>
    </row>
    <row r="1791" spans="1:41" x14ac:dyDescent="0.2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  <c r="AB1791"/>
      <c r="AC1791"/>
      <c r="AD1791"/>
      <c r="AE1791"/>
      <c r="AF1791"/>
      <c r="AG1791"/>
      <c r="AH1791"/>
      <c r="AI1791"/>
      <c r="AJ1791"/>
      <c r="AK1791"/>
      <c r="AL1791"/>
      <c r="AM1791"/>
      <c r="AN1791"/>
      <c r="AO1791"/>
    </row>
    <row r="1792" spans="1:41" x14ac:dyDescent="0.2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  <c r="AB1792"/>
      <c r="AC1792"/>
      <c r="AD1792"/>
      <c r="AE1792"/>
      <c r="AF1792"/>
      <c r="AG1792"/>
      <c r="AH1792"/>
      <c r="AI1792"/>
      <c r="AJ1792"/>
      <c r="AK1792"/>
      <c r="AL1792"/>
      <c r="AM1792"/>
      <c r="AN1792"/>
      <c r="AO1792"/>
    </row>
    <row r="1793" spans="1:41" x14ac:dyDescent="0.2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  <c r="AA1793"/>
      <c r="AB1793"/>
      <c r="AC1793"/>
      <c r="AD1793"/>
      <c r="AE1793"/>
      <c r="AF1793"/>
      <c r="AG1793"/>
      <c r="AH1793"/>
      <c r="AI1793"/>
      <c r="AJ1793"/>
      <c r="AK1793"/>
      <c r="AL1793"/>
      <c r="AM1793"/>
      <c r="AN1793"/>
      <c r="AO1793"/>
    </row>
    <row r="1794" spans="1:41" x14ac:dyDescent="0.2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  <c r="AB1794"/>
      <c r="AC1794"/>
      <c r="AD1794"/>
      <c r="AE1794"/>
      <c r="AF1794"/>
      <c r="AG1794"/>
      <c r="AH1794"/>
      <c r="AI1794"/>
      <c r="AJ1794"/>
      <c r="AK1794"/>
      <c r="AL1794"/>
      <c r="AM1794"/>
      <c r="AN1794"/>
      <c r="AO1794"/>
    </row>
    <row r="1795" spans="1:41" x14ac:dyDescent="0.2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  <c r="AB1795"/>
      <c r="AC1795"/>
      <c r="AD1795"/>
      <c r="AE1795"/>
      <c r="AF1795"/>
      <c r="AG1795"/>
      <c r="AH1795"/>
      <c r="AI1795"/>
      <c r="AJ1795"/>
      <c r="AK1795"/>
      <c r="AL1795"/>
      <c r="AM1795"/>
      <c r="AN1795"/>
      <c r="AO1795"/>
    </row>
    <row r="1796" spans="1:41" x14ac:dyDescent="0.2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A1796"/>
      <c r="AB1796"/>
      <c r="AC1796"/>
      <c r="AD1796"/>
      <c r="AE1796"/>
      <c r="AF1796"/>
      <c r="AG1796"/>
      <c r="AH1796"/>
      <c r="AI1796"/>
      <c r="AJ1796"/>
      <c r="AK1796"/>
      <c r="AL1796"/>
      <c r="AM1796"/>
      <c r="AN1796"/>
      <c r="AO1796"/>
    </row>
    <row r="1797" spans="1:41" x14ac:dyDescent="0.2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  <c r="AB1797"/>
      <c r="AC1797"/>
      <c r="AD1797"/>
      <c r="AE1797"/>
      <c r="AF1797"/>
      <c r="AG1797"/>
      <c r="AH1797"/>
      <c r="AI1797"/>
      <c r="AJ1797"/>
      <c r="AK1797"/>
      <c r="AL1797"/>
      <c r="AM1797"/>
      <c r="AN1797"/>
      <c r="AO1797"/>
    </row>
    <row r="1798" spans="1:41" x14ac:dyDescent="0.2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  <c r="AB1798"/>
      <c r="AC1798"/>
      <c r="AD1798"/>
      <c r="AE1798"/>
      <c r="AF1798"/>
      <c r="AG1798"/>
      <c r="AH1798"/>
      <c r="AI1798"/>
      <c r="AJ1798"/>
      <c r="AK1798"/>
      <c r="AL1798"/>
      <c r="AM1798"/>
      <c r="AN1798"/>
      <c r="AO1798"/>
    </row>
    <row r="1799" spans="1:41" x14ac:dyDescent="0.2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  <c r="AB1799"/>
      <c r="AC1799"/>
      <c r="AD1799"/>
      <c r="AE1799"/>
      <c r="AF1799"/>
      <c r="AG1799"/>
      <c r="AH1799"/>
      <c r="AI1799"/>
      <c r="AJ1799"/>
      <c r="AK1799"/>
      <c r="AL1799"/>
      <c r="AM1799"/>
      <c r="AN1799"/>
      <c r="AO1799"/>
    </row>
    <row r="1800" spans="1:41" x14ac:dyDescent="0.2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  <c r="AB1800"/>
      <c r="AC1800"/>
      <c r="AD1800"/>
      <c r="AE1800"/>
      <c r="AF1800"/>
      <c r="AG1800"/>
      <c r="AH1800"/>
      <c r="AI1800"/>
      <c r="AJ1800"/>
      <c r="AK1800"/>
      <c r="AL1800"/>
      <c r="AM1800"/>
      <c r="AN1800"/>
      <c r="AO1800"/>
    </row>
    <row r="1801" spans="1:41" x14ac:dyDescent="0.2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  <c r="AB1801"/>
      <c r="AC1801"/>
      <c r="AD1801"/>
      <c r="AE1801"/>
      <c r="AF1801"/>
      <c r="AG1801"/>
      <c r="AH1801"/>
      <c r="AI1801"/>
      <c r="AJ1801"/>
      <c r="AK1801"/>
      <c r="AL1801"/>
      <c r="AM1801"/>
      <c r="AN1801"/>
      <c r="AO1801"/>
    </row>
    <row r="1802" spans="1:41" x14ac:dyDescent="0.2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  <c r="AB1802"/>
      <c r="AC1802"/>
      <c r="AD1802"/>
      <c r="AE1802"/>
      <c r="AF1802"/>
      <c r="AG1802"/>
      <c r="AH1802"/>
      <c r="AI1802"/>
      <c r="AJ1802"/>
      <c r="AK1802"/>
      <c r="AL1802"/>
      <c r="AM1802"/>
      <c r="AN1802"/>
      <c r="AO1802"/>
    </row>
    <row r="1803" spans="1:41" x14ac:dyDescent="0.2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  <c r="AB1803"/>
      <c r="AC1803"/>
      <c r="AD1803"/>
      <c r="AE1803"/>
      <c r="AF1803"/>
      <c r="AG1803"/>
      <c r="AH1803"/>
      <c r="AI1803"/>
      <c r="AJ1803"/>
      <c r="AK1803"/>
      <c r="AL1803"/>
      <c r="AM1803"/>
      <c r="AN1803"/>
      <c r="AO1803"/>
    </row>
    <row r="1804" spans="1:41" x14ac:dyDescent="0.2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  <c r="AB1804"/>
      <c r="AC1804"/>
      <c r="AD1804"/>
      <c r="AE1804"/>
      <c r="AF1804"/>
      <c r="AG1804"/>
      <c r="AH1804"/>
      <c r="AI1804"/>
      <c r="AJ1804"/>
      <c r="AK1804"/>
      <c r="AL1804"/>
      <c r="AM1804"/>
      <c r="AN1804"/>
      <c r="AO1804"/>
    </row>
    <row r="1805" spans="1:41" x14ac:dyDescent="0.2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A1805"/>
      <c r="AB1805"/>
      <c r="AC1805"/>
      <c r="AD1805"/>
      <c r="AE1805"/>
      <c r="AF1805"/>
      <c r="AG1805"/>
      <c r="AH1805"/>
      <c r="AI1805"/>
      <c r="AJ1805"/>
      <c r="AK1805"/>
      <c r="AL1805"/>
      <c r="AM1805"/>
      <c r="AN1805"/>
      <c r="AO1805"/>
    </row>
    <row r="1806" spans="1:41" x14ac:dyDescent="0.2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  <c r="AB1806"/>
      <c r="AC1806"/>
      <c r="AD1806"/>
      <c r="AE1806"/>
      <c r="AF1806"/>
      <c r="AG1806"/>
      <c r="AH1806"/>
      <c r="AI1806"/>
      <c r="AJ1806"/>
      <c r="AK1806"/>
      <c r="AL1806"/>
      <c r="AM1806"/>
      <c r="AN1806"/>
      <c r="AO1806"/>
    </row>
    <row r="1807" spans="1:41" x14ac:dyDescent="0.2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  <c r="AB1807"/>
      <c r="AC1807"/>
      <c r="AD1807"/>
      <c r="AE1807"/>
      <c r="AF1807"/>
      <c r="AG1807"/>
      <c r="AH1807"/>
      <c r="AI1807"/>
      <c r="AJ1807"/>
      <c r="AK1807"/>
      <c r="AL1807"/>
      <c r="AM1807"/>
      <c r="AN1807"/>
      <c r="AO1807"/>
    </row>
    <row r="1808" spans="1:41" x14ac:dyDescent="0.2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  <c r="AB1808"/>
      <c r="AC1808"/>
      <c r="AD1808"/>
      <c r="AE1808"/>
      <c r="AF1808"/>
      <c r="AG1808"/>
      <c r="AH1808"/>
      <c r="AI1808"/>
      <c r="AJ1808"/>
      <c r="AK1808"/>
      <c r="AL1808"/>
      <c r="AM1808"/>
      <c r="AN1808"/>
      <c r="AO1808"/>
    </row>
    <row r="1809" spans="1:41" x14ac:dyDescent="0.2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  <c r="AB1809"/>
      <c r="AC1809"/>
      <c r="AD1809"/>
      <c r="AE1809"/>
      <c r="AF1809"/>
      <c r="AG1809"/>
      <c r="AH1809"/>
      <c r="AI1809"/>
      <c r="AJ1809"/>
      <c r="AK1809"/>
      <c r="AL1809"/>
      <c r="AM1809"/>
      <c r="AN1809"/>
      <c r="AO1809"/>
    </row>
    <row r="1810" spans="1:41" x14ac:dyDescent="0.2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  <c r="AB1810"/>
      <c r="AC1810"/>
      <c r="AD1810"/>
      <c r="AE1810"/>
      <c r="AF1810"/>
      <c r="AG1810"/>
      <c r="AH1810"/>
      <c r="AI1810"/>
      <c r="AJ1810"/>
      <c r="AK1810"/>
      <c r="AL1810"/>
      <c r="AM1810"/>
      <c r="AN1810"/>
      <c r="AO1810"/>
    </row>
    <row r="1811" spans="1:41" x14ac:dyDescent="0.2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/>
      <c r="AA1811"/>
      <c r="AB1811"/>
      <c r="AC1811"/>
      <c r="AD1811"/>
      <c r="AE1811"/>
      <c r="AF1811"/>
      <c r="AG1811"/>
      <c r="AH1811"/>
      <c r="AI1811"/>
      <c r="AJ1811"/>
      <c r="AK1811"/>
      <c r="AL1811"/>
      <c r="AM1811"/>
      <c r="AN1811"/>
      <c r="AO1811"/>
    </row>
    <row r="1812" spans="1:41" x14ac:dyDescent="0.2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  <c r="AB1812"/>
      <c r="AC1812"/>
      <c r="AD1812"/>
      <c r="AE1812"/>
      <c r="AF1812"/>
      <c r="AG1812"/>
      <c r="AH1812"/>
      <c r="AI1812"/>
      <c r="AJ1812"/>
      <c r="AK1812"/>
      <c r="AL1812"/>
      <c r="AM1812"/>
      <c r="AN1812"/>
      <c r="AO1812"/>
    </row>
    <row r="1813" spans="1:41" x14ac:dyDescent="0.2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  <c r="AB1813"/>
      <c r="AC1813"/>
      <c r="AD1813"/>
      <c r="AE1813"/>
      <c r="AF1813"/>
      <c r="AG1813"/>
      <c r="AH1813"/>
      <c r="AI1813"/>
      <c r="AJ1813"/>
      <c r="AK1813"/>
      <c r="AL1813"/>
      <c r="AM1813"/>
      <c r="AN1813"/>
      <c r="AO1813"/>
    </row>
    <row r="1814" spans="1:41" x14ac:dyDescent="0.2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  <c r="Z1814"/>
      <c r="AA1814"/>
      <c r="AB1814"/>
      <c r="AC1814"/>
      <c r="AD1814"/>
      <c r="AE1814"/>
      <c r="AF1814"/>
      <c r="AG1814"/>
      <c r="AH1814"/>
      <c r="AI1814"/>
      <c r="AJ1814"/>
      <c r="AK1814"/>
      <c r="AL1814"/>
      <c r="AM1814"/>
      <c r="AN1814"/>
      <c r="AO1814"/>
    </row>
    <row r="1815" spans="1:41" x14ac:dyDescent="0.2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  <c r="AB1815"/>
      <c r="AC1815"/>
      <c r="AD1815"/>
      <c r="AE1815"/>
      <c r="AF1815"/>
      <c r="AG1815"/>
      <c r="AH1815"/>
      <c r="AI1815"/>
      <c r="AJ1815"/>
      <c r="AK1815"/>
      <c r="AL1815"/>
      <c r="AM1815"/>
      <c r="AN1815"/>
      <c r="AO1815"/>
    </row>
    <row r="1816" spans="1:41" x14ac:dyDescent="0.2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  <c r="AB1816"/>
      <c r="AC1816"/>
      <c r="AD1816"/>
      <c r="AE1816"/>
      <c r="AF1816"/>
      <c r="AG1816"/>
      <c r="AH1816"/>
      <c r="AI1816"/>
      <c r="AJ1816"/>
      <c r="AK1816"/>
      <c r="AL1816"/>
      <c r="AM1816"/>
      <c r="AN1816"/>
      <c r="AO1816"/>
    </row>
    <row r="1817" spans="1:41" x14ac:dyDescent="0.2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  <c r="Z1817"/>
      <c r="AA1817"/>
      <c r="AB1817"/>
      <c r="AC1817"/>
      <c r="AD1817"/>
      <c r="AE1817"/>
      <c r="AF1817"/>
      <c r="AG1817"/>
      <c r="AH1817"/>
      <c r="AI1817"/>
      <c r="AJ1817"/>
      <c r="AK1817"/>
      <c r="AL1817"/>
      <c r="AM1817"/>
      <c r="AN1817"/>
      <c r="AO1817"/>
    </row>
    <row r="1818" spans="1:41" x14ac:dyDescent="0.2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  <c r="AB1818"/>
      <c r="AC1818"/>
      <c r="AD1818"/>
      <c r="AE1818"/>
      <c r="AF1818"/>
      <c r="AG1818"/>
      <c r="AH1818"/>
      <c r="AI1818"/>
      <c r="AJ1818"/>
      <c r="AK1818"/>
      <c r="AL1818"/>
      <c r="AM1818"/>
      <c r="AN1818"/>
      <c r="AO1818"/>
    </row>
    <row r="1819" spans="1:41" x14ac:dyDescent="0.2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  <c r="AB1819"/>
      <c r="AC1819"/>
      <c r="AD1819"/>
      <c r="AE1819"/>
      <c r="AF1819"/>
      <c r="AG1819"/>
      <c r="AH1819"/>
      <c r="AI1819"/>
      <c r="AJ1819"/>
      <c r="AK1819"/>
      <c r="AL1819"/>
      <c r="AM1819"/>
      <c r="AN1819"/>
      <c r="AO1819"/>
    </row>
    <row r="1820" spans="1:41" x14ac:dyDescent="0.2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  <c r="Z1820"/>
      <c r="AA1820"/>
      <c r="AB1820"/>
      <c r="AC1820"/>
      <c r="AD1820"/>
      <c r="AE1820"/>
      <c r="AF1820"/>
      <c r="AG1820"/>
      <c r="AH1820"/>
      <c r="AI1820"/>
      <c r="AJ1820"/>
      <c r="AK1820"/>
      <c r="AL1820"/>
      <c r="AM1820"/>
      <c r="AN1820"/>
      <c r="AO1820"/>
    </row>
    <row r="1821" spans="1:41" x14ac:dyDescent="0.2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  <c r="AB1821"/>
      <c r="AC1821"/>
      <c r="AD1821"/>
      <c r="AE1821"/>
      <c r="AF1821"/>
      <c r="AG1821"/>
      <c r="AH1821"/>
      <c r="AI1821"/>
      <c r="AJ1821"/>
      <c r="AK1821"/>
      <c r="AL1821"/>
      <c r="AM1821"/>
      <c r="AN1821"/>
      <c r="AO1821"/>
    </row>
    <row r="1822" spans="1:41" x14ac:dyDescent="0.2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  <c r="AB1822"/>
      <c r="AC1822"/>
      <c r="AD1822"/>
      <c r="AE1822"/>
      <c r="AF1822"/>
      <c r="AG1822"/>
      <c r="AH1822"/>
      <c r="AI1822"/>
      <c r="AJ1822"/>
      <c r="AK1822"/>
      <c r="AL1822"/>
      <c r="AM1822"/>
      <c r="AN1822"/>
      <c r="AO1822"/>
    </row>
    <row r="1823" spans="1:41" x14ac:dyDescent="0.2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  <c r="Z1823"/>
      <c r="AA1823"/>
      <c r="AB1823"/>
      <c r="AC1823"/>
      <c r="AD1823"/>
      <c r="AE1823"/>
      <c r="AF1823"/>
      <c r="AG1823"/>
      <c r="AH1823"/>
      <c r="AI1823"/>
      <c r="AJ1823"/>
      <c r="AK1823"/>
      <c r="AL1823"/>
      <c r="AM1823"/>
      <c r="AN1823"/>
      <c r="AO1823"/>
    </row>
    <row r="1824" spans="1:41" x14ac:dyDescent="0.2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  <c r="AB1824"/>
      <c r="AC1824"/>
      <c r="AD1824"/>
      <c r="AE1824"/>
      <c r="AF1824"/>
      <c r="AG1824"/>
      <c r="AH1824"/>
      <c r="AI1824"/>
      <c r="AJ1824"/>
      <c r="AK1824"/>
      <c r="AL1824"/>
      <c r="AM1824"/>
      <c r="AN1824"/>
      <c r="AO1824"/>
    </row>
    <row r="1825" spans="1:41" x14ac:dyDescent="0.2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  <c r="AB1825"/>
      <c r="AC1825"/>
      <c r="AD1825"/>
      <c r="AE1825"/>
      <c r="AF1825"/>
      <c r="AG1825"/>
      <c r="AH1825"/>
      <c r="AI1825"/>
      <c r="AJ1825"/>
      <c r="AK1825"/>
      <c r="AL1825"/>
      <c r="AM1825"/>
      <c r="AN1825"/>
      <c r="AO1825"/>
    </row>
    <row r="1826" spans="1:41" x14ac:dyDescent="0.2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  <c r="Z1826"/>
      <c r="AA1826"/>
      <c r="AB1826"/>
      <c r="AC1826"/>
      <c r="AD1826"/>
      <c r="AE1826"/>
      <c r="AF1826"/>
      <c r="AG1826"/>
      <c r="AH1826"/>
      <c r="AI1826"/>
      <c r="AJ1826"/>
      <c r="AK1826"/>
      <c r="AL1826"/>
      <c r="AM1826"/>
      <c r="AN1826"/>
      <c r="AO1826"/>
    </row>
    <row r="1827" spans="1:41" x14ac:dyDescent="0.2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  <c r="AB1827"/>
      <c r="AC1827"/>
      <c r="AD1827"/>
      <c r="AE1827"/>
      <c r="AF1827"/>
      <c r="AG1827"/>
      <c r="AH1827"/>
      <c r="AI1827"/>
      <c r="AJ1827"/>
      <c r="AK1827"/>
      <c r="AL1827"/>
      <c r="AM1827"/>
      <c r="AN1827"/>
      <c r="AO1827"/>
    </row>
    <row r="1828" spans="1:41" x14ac:dyDescent="0.2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  <c r="AB1828"/>
      <c r="AC1828"/>
      <c r="AD1828"/>
      <c r="AE1828"/>
      <c r="AF1828"/>
      <c r="AG1828"/>
      <c r="AH1828"/>
      <c r="AI1828"/>
      <c r="AJ1828"/>
      <c r="AK1828"/>
      <c r="AL1828"/>
      <c r="AM1828"/>
      <c r="AN1828"/>
      <c r="AO1828"/>
    </row>
    <row r="1829" spans="1:41" x14ac:dyDescent="0.2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  <c r="Z1829"/>
      <c r="AA1829"/>
      <c r="AB1829"/>
      <c r="AC1829"/>
      <c r="AD1829"/>
      <c r="AE1829"/>
      <c r="AF1829"/>
      <c r="AG1829"/>
      <c r="AH1829"/>
      <c r="AI1829"/>
      <c r="AJ1829"/>
      <c r="AK1829"/>
      <c r="AL1829"/>
      <c r="AM1829"/>
      <c r="AN1829"/>
      <c r="AO1829"/>
    </row>
    <row r="1830" spans="1:41" x14ac:dyDescent="0.2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  <c r="AB1830"/>
      <c r="AC1830"/>
      <c r="AD1830"/>
      <c r="AE1830"/>
      <c r="AF1830"/>
      <c r="AG1830"/>
      <c r="AH1830"/>
      <c r="AI1830"/>
      <c r="AJ1830"/>
      <c r="AK1830"/>
      <c r="AL1830"/>
      <c r="AM1830"/>
      <c r="AN1830"/>
      <c r="AO1830"/>
    </row>
    <row r="1831" spans="1:41" x14ac:dyDescent="0.2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  <c r="AB1831"/>
      <c r="AC1831"/>
      <c r="AD1831"/>
      <c r="AE1831"/>
      <c r="AF1831"/>
      <c r="AG1831"/>
      <c r="AH1831"/>
      <c r="AI1831"/>
      <c r="AJ1831"/>
      <c r="AK1831"/>
      <c r="AL1831"/>
      <c r="AM1831"/>
      <c r="AN1831"/>
      <c r="AO1831"/>
    </row>
    <row r="1832" spans="1:41" x14ac:dyDescent="0.2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  <c r="Z1832"/>
      <c r="AA1832"/>
      <c r="AB1832"/>
      <c r="AC1832"/>
      <c r="AD1832"/>
      <c r="AE1832"/>
      <c r="AF1832"/>
      <c r="AG1832"/>
      <c r="AH1832"/>
      <c r="AI1832"/>
      <c r="AJ1832"/>
      <c r="AK1832"/>
      <c r="AL1832"/>
      <c r="AM1832"/>
      <c r="AN1832"/>
      <c r="AO1832"/>
    </row>
    <row r="1833" spans="1:41" x14ac:dyDescent="0.2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  <c r="AB1833"/>
      <c r="AC1833"/>
      <c r="AD1833"/>
      <c r="AE1833"/>
      <c r="AF1833"/>
      <c r="AG1833"/>
      <c r="AH1833"/>
      <c r="AI1833"/>
      <c r="AJ1833"/>
      <c r="AK1833"/>
      <c r="AL1833"/>
      <c r="AM1833"/>
      <c r="AN1833"/>
      <c r="AO1833"/>
    </row>
    <row r="1834" spans="1:41" x14ac:dyDescent="0.2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  <c r="AB1834"/>
      <c r="AC1834"/>
      <c r="AD1834"/>
      <c r="AE1834"/>
      <c r="AF1834"/>
      <c r="AG1834"/>
      <c r="AH1834"/>
      <c r="AI1834"/>
      <c r="AJ1834"/>
      <c r="AK1834"/>
      <c r="AL1834"/>
      <c r="AM1834"/>
      <c r="AN1834"/>
      <c r="AO1834"/>
    </row>
    <row r="1835" spans="1:41" x14ac:dyDescent="0.2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  <c r="Z1835"/>
      <c r="AA1835"/>
      <c r="AB1835"/>
      <c r="AC1835"/>
      <c r="AD1835"/>
      <c r="AE1835"/>
      <c r="AF1835"/>
      <c r="AG1835"/>
      <c r="AH1835"/>
      <c r="AI1835"/>
      <c r="AJ1835"/>
      <c r="AK1835"/>
      <c r="AL1835"/>
      <c r="AM1835"/>
      <c r="AN1835"/>
      <c r="AO1835"/>
    </row>
    <row r="1836" spans="1:41" x14ac:dyDescent="0.2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  <c r="AB1836"/>
      <c r="AC1836"/>
      <c r="AD1836"/>
      <c r="AE1836"/>
      <c r="AF1836"/>
      <c r="AG1836"/>
      <c r="AH1836"/>
      <c r="AI1836"/>
      <c r="AJ1836"/>
      <c r="AK1836"/>
      <c r="AL1836"/>
      <c r="AM1836"/>
      <c r="AN1836"/>
      <c r="AO1836"/>
    </row>
    <row r="1837" spans="1:41" x14ac:dyDescent="0.2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  <c r="AB1837"/>
      <c r="AC1837"/>
      <c r="AD1837"/>
      <c r="AE1837"/>
      <c r="AF1837"/>
      <c r="AG1837"/>
      <c r="AH1837"/>
      <c r="AI1837"/>
      <c r="AJ1837"/>
      <c r="AK1837"/>
      <c r="AL1837"/>
      <c r="AM1837"/>
      <c r="AN1837"/>
      <c r="AO1837"/>
    </row>
    <row r="1838" spans="1:41" x14ac:dyDescent="0.2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  <c r="Z1838"/>
      <c r="AA1838"/>
      <c r="AB1838"/>
      <c r="AC1838"/>
      <c r="AD1838"/>
      <c r="AE1838"/>
      <c r="AF1838"/>
      <c r="AG1838"/>
      <c r="AH1838"/>
      <c r="AI1838"/>
      <c r="AJ1838"/>
      <c r="AK1838"/>
      <c r="AL1838"/>
      <c r="AM1838"/>
      <c r="AN1838"/>
      <c r="AO1838"/>
    </row>
    <row r="1839" spans="1:41" x14ac:dyDescent="0.2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  <c r="AB1839"/>
      <c r="AC1839"/>
      <c r="AD1839"/>
      <c r="AE1839"/>
      <c r="AF1839"/>
      <c r="AG1839"/>
      <c r="AH1839"/>
      <c r="AI1839"/>
      <c r="AJ1839"/>
      <c r="AK1839"/>
      <c r="AL1839"/>
      <c r="AM1839"/>
      <c r="AN1839"/>
      <c r="AO1839"/>
    </row>
    <row r="1840" spans="1:41" x14ac:dyDescent="0.2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  <c r="AB1840"/>
      <c r="AC1840"/>
      <c r="AD1840"/>
      <c r="AE1840"/>
      <c r="AF1840"/>
      <c r="AG1840"/>
      <c r="AH1840"/>
      <c r="AI1840"/>
      <c r="AJ1840"/>
      <c r="AK1840"/>
      <c r="AL1840"/>
      <c r="AM1840"/>
      <c r="AN1840"/>
      <c r="AO1840"/>
    </row>
    <row r="1841" spans="1:41" x14ac:dyDescent="0.2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  <c r="Z1841"/>
      <c r="AA1841"/>
      <c r="AB1841"/>
      <c r="AC1841"/>
      <c r="AD1841"/>
      <c r="AE1841"/>
      <c r="AF1841"/>
      <c r="AG1841"/>
      <c r="AH1841"/>
      <c r="AI1841"/>
      <c r="AJ1841"/>
      <c r="AK1841"/>
      <c r="AL1841"/>
      <c r="AM1841"/>
      <c r="AN1841"/>
      <c r="AO1841"/>
    </row>
    <row r="1842" spans="1:41" x14ac:dyDescent="0.2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  <c r="AB1842"/>
      <c r="AC1842"/>
      <c r="AD1842"/>
      <c r="AE1842"/>
      <c r="AF1842"/>
      <c r="AG1842"/>
      <c r="AH1842"/>
      <c r="AI1842"/>
      <c r="AJ1842"/>
      <c r="AK1842"/>
      <c r="AL1842"/>
      <c r="AM1842"/>
      <c r="AN1842"/>
      <c r="AO1842"/>
    </row>
    <row r="1843" spans="1:41" x14ac:dyDescent="0.2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  <c r="AB1843"/>
      <c r="AC1843"/>
      <c r="AD1843"/>
      <c r="AE1843"/>
      <c r="AF1843"/>
      <c r="AG1843"/>
      <c r="AH1843"/>
      <c r="AI1843"/>
      <c r="AJ1843"/>
      <c r="AK1843"/>
      <c r="AL1843"/>
      <c r="AM1843"/>
      <c r="AN1843"/>
      <c r="AO1843"/>
    </row>
    <row r="1844" spans="1:41" x14ac:dyDescent="0.2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  <c r="Z1844"/>
      <c r="AA1844"/>
      <c r="AB1844"/>
      <c r="AC1844"/>
      <c r="AD1844"/>
      <c r="AE1844"/>
      <c r="AF1844"/>
      <c r="AG1844"/>
      <c r="AH1844"/>
      <c r="AI1844"/>
      <c r="AJ1844"/>
      <c r="AK1844"/>
      <c r="AL1844"/>
      <c r="AM1844"/>
      <c r="AN1844"/>
      <c r="AO1844"/>
    </row>
    <row r="1845" spans="1:41" x14ac:dyDescent="0.2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  <c r="AB1845"/>
      <c r="AC1845"/>
      <c r="AD1845"/>
      <c r="AE1845"/>
      <c r="AF1845"/>
      <c r="AG1845"/>
      <c r="AH1845"/>
      <c r="AI1845"/>
      <c r="AJ1845"/>
      <c r="AK1845"/>
      <c r="AL1845"/>
      <c r="AM1845"/>
      <c r="AN1845"/>
      <c r="AO1845"/>
    </row>
    <row r="1846" spans="1:41" x14ac:dyDescent="0.2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  <c r="AB1846"/>
      <c r="AC1846"/>
      <c r="AD1846"/>
      <c r="AE1846"/>
      <c r="AF1846"/>
      <c r="AG1846"/>
      <c r="AH1846"/>
      <c r="AI1846"/>
      <c r="AJ1846"/>
      <c r="AK1846"/>
      <c r="AL1846"/>
      <c r="AM1846"/>
      <c r="AN1846"/>
      <c r="AO1846"/>
    </row>
    <row r="1847" spans="1:41" x14ac:dyDescent="0.2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  <c r="Z1847"/>
      <c r="AA1847"/>
      <c r="AB1847"/>
      <c r="AC1847"/>
      <c r="AD1847"/>
      <c r="AE1847"/>
      <c r="AF1847"/>
      <c r="AG1847"/>
      <c r="AH1847"/>
      <c r="AI1847"/>
      <c r="AJ1847"/>
      <c r="AK1847"/>
      <c r="AL1847"/>
      <c r="AM1847"/>
      <c r="AN1847"/>
      <c r="AO1847"/>
    </row>
    <row r="1848" spans="1:41" x14ac:dyDescent="0.2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  <c r="AB1848"/>
      <c r="AC1848"/>
      <c r="AD1848"/>
      <c r="AE1848"/>
      <c r="AF1848"/>
      <c r="AG1848"/>
      <c r="AH1848"/>
      <c r="AI1848"/>
      <c r="AJ1848"/>
      <c r="AK1848"/>
      <c r="AL1848"/>
      <c r="AM1848"/>
      <c r="AN1848"/>
      <c r="AO1848"/>
    </row>
    <row r="1849" spans="1:41" x14ac:dyDescent="0.2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  <c r="AB1849"/>
      <c r="AC1849"/>
      <c r="AD1849"/>
      <c r="AE1849"/>
      <c r="AF1849"/>
      <c r="AG1849"/>
      <c r="AH1849"/>
      <c r="AI1849"/>
      <c r="AJ1849"/>
      <c r="AK1849"/>
      <c r="AL1849"/>
      <c r="AM1849"/>
      <c r="AN1849"/>
      <c r="AO1849"/>
    </row>
    <row r="1850" spans="1:41" x14ac:dyDescent="0.2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  <c r="Z1850"/>
      <c r="AA1850"/>
      <c r="AB1850"/>
      <c r="AC1850"/>
      <c r="AD1850"/>
      <c r="AE1850"/>
      <c r="AF1850"/>
      <c r="AG1850"/>
      <c r="AH1850"/>
      <c r="AI1850"/>
      <c r="AJ1850"/>
      <c r="AK1850"/>
      <c r="AL1850"/>
      <c r="AM1850"/>
      <c r="AN1850"/>
      <c r="AO1850"/>
    </row>
    <row r="1851" spans="1:41" x14ac:dyDescent="0.2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  <c r="AB1851"/>
      <c r="AC1851"/>
      <c r="AD1851"/>
      <c r="AE1851"/>
      <c r="AF1851"/>
      <c r="AG1851"/>
      <c r="AH1851"/>
      <c r="AI1851"/>
      <c r="AJ1851"/>
      <c r="AK1851"/>
      <c r="AL1851"/>
      <c r="AM1851"/>
      <c r="AN1851"/>
      <c r="AO1851"/>
    </row>
    <row r="1852" spans="1:41" x14ac:dyDescent="0.2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  <c r="AB1852"/>
      <c r="AC1852"/>
      <c r="AD1852"/>
      <c r="AE1852"/>
      <c r="AF1852"/>
      <c r="AG1852"/>
      <c r="AH1852"/>
      <c r="AI1852"/>
      <c r="AJ1852"/>
      <c r="AK1852"/>
      <c r="AL1852"/>
      <c r="AM1852"/>
      <c r="AN1852"/>
      <c r="AO1852"/>
    </row>
    <row r="1853" spans="1:41" x14ac:dyDescent="0.2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  <c r="Z1853"/>
      <c r="AA1853"/>
      <c r="AB1853"/>
      <c r="AC1853"/>
      <c r="AD1853"/>
      <c r="AE1853"/>
      <c r="AF1853"/>
      <c r="AG1853"/>
      <c r="AH1853"/>
      <c r="AI1853"/>
      <c r="AJ1853"/>
      <c r="AK1853"/>
      <c r="AL1853"/>
      <c r="AM1853"/>
      <c r="AN1853"/>
      <c r="AO1853"/>
    </row>
    <row r="1854" spans="1:41" x14ac:dyDescent="0.2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  <c r="AB1854"/>
      <c r="AC1854"/>
      <c r="AD1854"/>
      <c r="AE1854"/>
      <c r="AF1854"/>
      <c r="AG1854"/>
      <c r="AH1854"/>
      <c r="AI1854"/>
      <c r="AJ1854"/>
      <c r="AK1854"/>
      <c r="AL1854"/>
      <c r="AM1854"/>
      <c r="AN1854"/>
      <c r="AO1854"/>
    </row>
    <row r="1855" spans="1:41" x14ac:dyDescent="0.2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  <c r="AB1855"/>
      <c r="AC1855"/>
      <c r="AD1855"/>
      <c r="AE1855"/>
      <c r="AF1855"/>
      <c r="AG1855"/>
      <c r="AH1855"/>
      <c r="AI1855"/>
      <c r="AJ1855"/>
      <c r="AK1855"/>
      <c r="AL1855"/>
      <c r="AM1855"/>
      <c r="AN1855"/>
      <c r="AO1855"/>
    </row>
    <row r="1856" spans="1:41" x14ac:dyDescent="0.2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  <c r="Z1856"/>
      <c r="AA1856"/>
      <c r="AB1856"/>
      <c r="AC1856"/>
      <c r="AD1856"/>
      <c r="AE1856"/>
      <c r="AF1856"/>
      <c r="AG1856"/>
      <c r="AH1856"/>
      <c r="AI1856"/>
      <c r="AJ1856"/>
      <c r="AK1856"/>
      <c r="AL1856"/>
      <c r="AM1856"/>
      <c r="AN1856"/>
      <c r="AO1856"/>
    </row>
    <row r="1857" spans="1:41" x14ac:dyDescent="0.2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  <c r="AB1857"/>
      <c r="AC1857"/>
      <c r="AD1857"/>
      <c r="AE1857"/>
      <c r="AF1857"/>
      <c r="AG1857"/>
      <c r="AH1857"/>
      <c r="AI1857"/>
      <c r="AJ1857"/>
      <c r="AK1857"/>
      <c r="AL1857"/>
      <c r="AM1857"/>
      <c r="AN1857"/>
      <c r="AO1857"/>
    </row>
    <row r="1858" spans="1:41" x14ac:dyDescent="0.2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  <c r="AB1858"/>
      <c r="AC1858"/>
      <c r="AD1858"/>
      <c r="AE1858"/>
      <c r="AF1858"/>
      <c r="AG1858"/>
      <c r="AH1858"/>
      <c r="AI1858"/>
      <c r="AJ1858"/>
      <c r="AK1858"/>
      <c r="AL1858"/>
      <c r="AM1858"/>
      <c r="AN1858"/>
      <c r="AO1858"/>
    </row>
    <row r="1859" spans="1:41" x14ac:dyDescent="0.2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  <c r="Z1859"/>
      <c r="AA1859"/>
      <c r="AB1859"/>
      <c r="AC1859"/>
      <c r="AD1859"/>
      <c r="AE1859"/>
      <c r="AF1859"/>
      <c r="AG1859"/>
      <c r="AH1859"/>
      <c r="AI1859"/>
      <c r="AJ1859"/>
      <c r="AK1859"/>
      <c r="AL1859"/>
      <c r="AM1859"/>
      <c r="AN1859"/>
      <c r="AO1859"/>
    </row>
    <row r="1860" spans="1:41" x14ac:dyDescent="0.2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  <c r="AB1860"/>
      <c r="AC1860"/>
      <c r="AD1860"/>
      <c r="AE1860"/>
      <c r="AF1860"/>
      <c r="AG1860"/>
      <c r="AH1860"/>
      <c r="AI1860"/>
      <c r="AJ1860"/>
      <c r="AK1860"/>
      <c r="AL1860"/>
      <c r="AM1860"/>
      <c r="AN1860"/>
      <c r="AO1860"/>
    </row>
    <row r="1861" spans="1:41" x14ac:dyDescent="0.2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  <c r="AB1861"/>
      <c r="AC1861"/>
      <c r="AD1861"/>
      <c r="AE1861"/>
      <c r="AF1861"/>
      <c r="AG1861"/>
      <c r="AH1861"/>
      <c r="AI1861"/>
      <c r="AJ1861"/>
      <c r="AK1861"/>
      <c r="AL1861"/>
      <c r="AM1861"/>
      <c r="AN1861"/>
      <c r="AO1861"/>
    </row>
    <row r="1862" spans="1:41" x14ac:dyDescent="0.2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  <c r="Z1862"/>
      <c r="AA1862"/>
      <c r="AB1862"/>
      <c r="AC1862"/>
      <c r="AD1862"/>
      <c r="AE1862"/>
      <c r="AF1862"/>
      <c r="AG1862"/>
      <c r="AH1862"/>
      <c r="AI1862"/>
      <c r="AJ1862"/>
      <c r="AK1862"/>
      <c r="AL1862"/>
      <c r="AM1862"/>
      <c r="AN1862"/>
      <c r="AO1862"/>
    </row>
    <row r="1863" spans="1:41" x14ac:dyDescent="0.2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  <c r="AB1863"/>
      <c r="AC1863"/>
      <c r="AD1863"/>
      <c r="AE1863"/>
      <c r="AF1863"/>
      <c r="AG1863"/>
      <c r="AH1863"/>
      <c r="AI1863"/>
      <c r="AJ1863"/>
      <c r="AK1863"/>
      <c r="AL1863"/>
      <c r="AM1863"/>
      <c r="AN1863"/>
      <c r="AO1863"/>
    </row>
    <row r="1864" spans="1:41" x14ac:dyDescent="0.2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  <c r="AA1864"/>
      <c r="AB1864"/>
      <c r="AC1864"/>
      <c r="AD1864"/>
      <c r="AE1864"/>
      <c r="AF1864"/>
      <c r="AG1864"/>
      <c r="AH1864"/>
      <c r="AI1864"/>
      <c r="AJ1864"/>
      <c r="AK1864"/>
      <c r="AL1864"/>
      <c r="AM1864"/>
      <c r="AN1864"/>
      <c r="AO1864"/>
    </row>
    <row r="1865" spans="1:41" x14ac:dyDescent="0.2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  <c r="Z1865"/>
      <c r="AA1865"/>
      <c r="AB1865"/>
      <c r="AC1865"/>
      <c r="AD1865"/>
      <c r="AE1865"/>
      <c r="AF1865"/>
      <c r="AG1865"/>
      <c r="AH1865"/>
      <c r="AI1865"/>
      <c r="AJ1865"/>
      <c r="AK1865"/>
      <c r="AL1865"/>
      <c r="AM1865"/>
      <c r="AN1865"/>
      <c r="AO1865"/>
    </row>
    <row r="1866" spans="1:41" x14ac:dyDescent="0.2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  <c r="AB1866"/>
      <c r="AC1866"/>
      <c r="AD1866"/>
      <c r="AE1866"/>
      <c r="AF1866"/>
      <c r="AG1866"/>
      <c r="AH1866"/>
      <c r="AI1866"/>
      <c r="AJ1866"/>
      <c r="AK1866"/>
      <c r="AL1866"/>
      <c r="AM1866"/>
      <c r="AN1866"/>
      <c r="AO1866"/>
    </row>
    <row r="1867" spans="1:41" x14ac:dyDescent="0.2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/>
      <c r="AA1867"/>
      <c r="AB1867"/>
      <c r="AC1867"/>
      <c r="AD1867"/>
      <c r="AE1867"/>
      <c r="AF1867"/>
      <c r="AG1867"/>
      <c r="AH1867"/>
      <c r="AI1867"/>
      <c r="AJ1867"/>
      <c r="AK1867"/>
      <c r="AL1867"/>
      <c r="AM1867"/>
      <c r="AN1867"/>
      <c r="AO1867"/>
    </row>
    <row r="1868" spans="1:41" x14ac:dyDescent="0.2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  <c r="Z1868"/>
      <c r="AA1868"/>
      <c r="AB1868"/>
      <c r="AC1868"/>
      <c r="AD1868"/>
      <c r="AE1868"/>
      <c r="AF1868"/>
      <c r="AG1868"/>
      <c r="AH1868"/>
      <c r="AI1868"/>
      <c r="AJ1868"/>
      <c r="AK1868"/>
      <c r="AL1868"/>
      <c r="AM1868"/>
      <c r="AN1868"/>
      <c r="AO1868"/>
    </row>
    <row r="1869" spans="1:41" x14ac:dyDescent="0.2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  <c r="AB1869"/>
      <c r="AC1869"/>
      <c r="AD1869"/>
      <c r="AE1869"/>
      <c r="AF1869"/>
      <c r="AG1869"/>
      <c r="AH1869"/>
      <c r="AI1869"/>
      <c r="AJ1869"/>
      <c r="AK1869"/>
      <c r="AL1869"/>
      <c r="AM1869"/>
      <c r="AN1869"/>
      <c r="AO1869"/>
    </row>
    <row r="1870" spans="1:41" x14ac:dyDescent="0.2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/>
      <c r="AA1870"/>
      <c r="AB1870"/>
      <c r="AC1870"/>
      <c r="AD1870"/>
      <c r="AE1870"/>
      <c r="AF1870"/>
      <c r="AG1870"/>
      <c r="AH1870"/>
      <c r="AI1870"/>
      <c r="AJ1870"/>
      <c r="AK1870"/>
      <c r="AL1870"/>
      <c r="AM1870"/>
      <c r="AN1870"/>
      <c r="AO1870"/>
    </row>
    <row r="1871" spans="1:41" x14ac:dyDescent="0.2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  <c r="Z1871"/>
      <c r="AA1871"/>
      <c r="AB1871"/>
      <c r="AC1871"/>
      <c r="AD1871"/>
      <c r="AE1871"/>
      <c r="AF1871"/>
      <c r="AG1871"/>
      <c r="AH1871"/>
      <c r="AI1871"/>
      <c r="AJ1871"/>
      <c r="AK1871"/>
      <c r="AL1871"/>
      <c r="AM1871"/>
      <c r="AN1871"/>
      <c r="AO1871"/>
    </row>
    <row r="1872" spans="1:41" x14ac:dyDescent="0.2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  <c r="AB1872"/>
      <c r="AC1872"/>
      <c r="AD1872"/>
      <c r="AE1872"/>
      <c r="AF1872"/>
      <c r="AG1872"/>
      <c r="AH1872"/>
      <c r="AI1872"/>
      <c r="AJ1872"/>
      <c r="AK1872"/>
      <c r="AL1872"/>
      <c r="AM1872"/>
      <c r="AN1872"/>
      <c r="AO1872"/>
    </row>
    <row r="1873" spans="1:41" x14ac:dyDescent="0.2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/>
      <c r="AA1873"/>
      <c r="AB1873"/>
      <c r="AC1873"/>
      <c r="AD1873"/>
      <c r="AE1873"/>
      <c r="AF1873"/>
      <c r="AG1873"/>
      <c r="AH1873"/>
      <c r="AI1873"/>
      <c r="AJ1873"/>
      <c r="AK1873"/>
      <c r="AL1873"/>
      <c r="AM1873"/>
      <c r="AN1873"/>
      <c r="AO1873"/>
    </row>
    <row r="1874" spans="1:41" x14ac:dyDescent="0.2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  <c r="Z1874"/>
      <c r="AA1874"/>
      <c r="AB1874"/>
      <c r="AC1874"/>
      <c r="AD1874"/>
      <c r="AE1874"/>
      <c r="AF1874"/>
      <c r="AG1874"/>
      <c r="AH1874"/>
      <c r="AI1874"/>
      <c r="AJ1874"/>
      <c r="AK1874"/>
      <c r="AL1874"/>
      <c r="AM1874"/>
      <c r="AN1874"/>
      <c r="AO1874"/>
    </row>
    <row r="1875" spans="1:41" x14ac:dyDescent="0.2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  <c r="AB1875"/>
      <c r="AC1875"/>
      <c r="AD1875"/>
      <c r="AE1875"/>
      <c r="AF1875"/>
      <c r="AG1875"/>
      <c r="AH1875"/>
      <c r="AI1875"/>
      <c r="AJ1875"/>
      <c r="AK1875"/>
      <c r="AL1875"/>
      <c r="AM1875"/>
      <c r="AN1875"/>
      <c r="AO1875"/>
    </row>
    <row r="1876" spans="1:41" x14ac:dyDescent="0.2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/>
      <c r="AA1876"/>
      <c r="AB1876"/>
      <c r="AC1876"/>
      <c r="AD1876"/>
      <c r="AE1876"/>
      <c r="AF1876"/>
      <c r="AG1876"/>
      <c r="AH1876"/>
      <c r="AI1876"/>
      <c r="AJ1876"/>
      <c r="AK1876"/>
      <c r="AL1876"/>
      <c r="AM1876"/>
      <c r="AN1876"/>
      <c r="AO1876"/>
    </row>
    <row r="1877" spans="1:41" x14ac:dyDescent="0.2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  <c r="Z1877"/>
      <c r="AA1877"/>
      <c r="AB1877"/>
      <c r="AC1877"/>
      <c r="AD1877"/>
      <c r="AE1877"/>
      <c r="AF1877"/>
      <c r="AG1877"/>
      <c r="AH1877"/>
      <c r="AI1877"/>
      <c r="AJ1877"/>
      <c r="AK1877"/>
      <c r="AL1877"/>
      <c r="AM1877"/>
      <c r="AN1877"/>
      <c r="AO1877"/>
    </row>
    <row r="1878" spans="1:41" x14ac:dyDescent="0.2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  <c r="AB1878"/>
      <c r="AC1878"/>
      <c r="AD1878"/>
      <c r="AE1878"/>
      <c r="AF1878"/>
      <c r="AG1878"/>
      <c r="AH1878"/>
      <c r="AI1878"/>
      <c r="AJ1878"/>
      <c r="AK1878"/>
      <c r="AL1878"/>
      <c r="AM1878"/>
      <c r="AN1878"/>
      <c r="AO1878"/>
    </row>
    <row r="1879" spans="1:41" x14ac:dyDescent="0.2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/>
      <c r="AA1879"/>
      <c r="AB1879"/>
      <c r="AC1879"/>
      <c r="AD1879"/>
      <c r="AE1879"/>
      <c r="AF1879"/>
      <c r="AG1879"/>
      <c r="AH1879"/>
      <c r="AI1879"/>
      <c r="AJ1879"/>
      <c r="AK1879"/>
      <c r="AL1879"/>
      <c r="AM1879"/>
      <c r="AN1879"/>
      <c r="AO1879"/>
    </row>
    <row r="1880" spans="1:41" x14ac:dyDescent="0.2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  <c r="Z1880"/>
      <c r="AA1880"/>
      <c r="AB1880"/>
      <c r="AC1880"/>
      <c r="AD1880"/>
      <c r="AE1880"/>
      <c r="AF1880"/>
      <c r="AG1880"/>
      <c r="AH1880"/>
      <c r="AI1880"/>
      <c r="AJ1880"/>
      <c r="AK1880"/>
      <c r="AL1880"/>
      <c r="AM1880"/>
      <c r="AN1880"/>
      <c r="AO1880"/>
    </row>
    <row r="1881" spans="1:41" x14ac:dyDescent="0.2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  <c r="AB1881"/>
      <c r="AC1881"/>
      <c r="AD1881"/>
      <c r="AE1881"/>
      <c r="AF1881"/>
      <c r="AG1881"/>
      <c r="AH1881"/>
      <c r="AI1881"/>
      <c r="AJ1881"/>
      <c r="AK1881"/>
      <c r="AL1881"/>
      <c r="AM1881"/>
      <c r="AN1881"/>
      <c r="AO1881"/>
    </row>
    <row r="1882" spans="1:41" x14ac:dyDescent="0.2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/>
      <c r="AA1882"/>
      <c r="AB1882"/>
      <c r="AC1882"/>
      <c r="AD1882"/>
      <c r="AE1882"/>
      <c r="AF1882"/>
      <c r="AG1882"/>
      <c r="AH1882"/>
      <c r="AI1882"/>
      <c r="AJ1882"/>
      <c r="AK1882"/>
      <c r="AL1882"/>
      <c r="AM1882"/>
      <c r="AN1882"/>
      <c r="AO1882"/>
    </row>
    <row r="1883" spans="1:41" x14ac:dyDescent="0.2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  <c r="Z1883"/>
      <c r="AA1883"/>
      <c r="AB1883"/>
      <c r="AC1883"/>
      <c r="AD1883"/>
      <c r="AE1883"/>
      <c r="AF1883"/>
      <c r="AG1883"/>
      <c r="AH1883"/>
      <c r="AI1883"/>
      <c r="AJ1883"/>
      <c r="AK1883"/>
      <c r="AL1883"/>
      <c r="AM1883"/>
      <c r="AN1883"/>
      <c r="AO1883"/>
    </row>
    <row r="1884" spans="1:41" x14ac:dyDescent="0.2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  <c r="AB1884"/>
      <c r="AC1884"/>
      <c r="AD1884"/>
      <c r="AE1884"/>
      <c r="AF1884"/>
      <c r="AG1884"/>
      <c r="AH1884"/>
      <c r="AI1884"/>
      <c r="AJ1884"/>
      <c r="AK1884"/>
      <c r="AL1884"/>
      <c r="AM1884"/>
      <c r="AN1884"/>
      <c r="AO1884"/>
    </row>
    <row r="1885" spans="1:41" x14ac:dyDescent="0.2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A1885"/>
      <c r="AB1885"/>
      <c r="AC1885"/>
      <c r="AD1885"/>
      <c r="AE1885"/>
      <c r="AF1885"/>
      <c r="AG1885"/>
      <c r="AH1885"/>
      <c r="AI1885"/>
      <c r="AJ1885"/>
      <c r="AK1885"/>
      <c r="AL1885"/>
      <c r="AM1885"/>
      <c r="AN1885"/>
      <c r="AO1885"/>
    </row>
    <row r="1886" spans="1:41" x14ac:dyDescent="0.2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  <c r="Z1886"/>
      <c r="AA1886"/>
      <c r="AB1886"/>
      <c r="AC1886"/>
      <c r="AD1886"/>
      <c r="AE1886"/>
      <c r="AF1886"/>
      <c r="AG1886"/>
      <c r="AH1886"/>
      <c r="AI1886"/>
      <c r="AJ1886"/>
      <c r="AK1886"/>
      <c r="AL1886"/>
      <c r="AM1886"/>
      <c r="AN1886"/>
      <c r="AO1886"/>
    </row>
    <row r="1887" spans="1:41" x14ac:dyDescent="0.2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  <c r="AB1887"/>
      <c r="AC1887"/>
      <c r="AD1887"/>
      <c r="AE1887"/>
      <c r="AF1887"/>
      <c r="AG1887"/>
      <c r="AH1887"/>
      <c r="AI1887"/>
      <c r="AJ1887"/>
      <c r="AK1887"/>
      <c r="AL1887"/>
      <c r="AM1887"/>
      <c r="AN1887"/>
      <c r="AO1887"/>
    </row>
    <row r="1888" spans="1:41" x14ac:dyDescent="0.2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A1888"/>
      <c r="AB1888"/>
      <c r="AC1888"/>
      <c r="AD1888"/>
      <c r="AE1888"/>
      <c r="AF1888"/>
      <c r="AG1888"/>
      <c r="AH1888"/>
      <c r="AI1888"/>
      <c r="AJ1888"/>
      <c r="AK1888"/>
      <c r="AL1888"/>
      <c r="AM1888"/>
      <c r="AN1888"/>
      <c r="AO1888"/>
    </row>
    <row r="1889" spans="1:41" x14ac:dyDescent="0.2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  <c r="Z1889"/>
      <c r="AA1889"/>
      <c r="AB1889"/>
      <c r="AC1889"/>
      <c r="AD1889"/>
      <c r="AE1889"/>
      <c r="AF1889"/>
      <c r="AG1889"/>
      <c r="AH1889"/>
      <c r="AI1889"/>
      <c r="AJ1889"/>
      <c r="AK1889"/>
      <c r="AL1889"/>
      <c r="AM1889"/>
      <c r="AN1889"/>
      <c r="AO1889"/>
    </row>
    <row r="1890" spans="1:41" x14ac:dyDescent="0.2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  <c r="AB1890"/>
      <c r="AC1890"/>
      <c r="AD1890"/>
      <c r="AE1890"/>
      <c r="AF1890"/>
      <c r="AG1890"/>
      <c r="AH1890"/>
      <c r="AI1890"/>
      <c r="AJ1890"/>
      <c r="AK1890"/>
      <c r="AL1890"/>
      <c r="AM1890"/>
      <c r="AN1890"/>
      <c r="AO1890"/>
    </row>
    <row r="1891" spans="1:41" x14ac:dyDescent="0.2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  <c r="AA1891"/>
      <c r="AB1891"/>
      <c r="AC1891"/>
      <c r="AD1891"/>
      <c r="AE1891"/>
      <c r="AF1891"/>
      <c r="AG1891"/>
      <c r="AH1891"/>
      <c r="AI1891"/>
      <c r="AJ1891"/>
      <c r="AK1891"/>
      <c r="AL1891"/>
      <c r="AM1891"/>
      <c r="AN1891"/>
      <c r="AO1891"/>
    </row>
    <row r="1892" spans="1:41" x14ac:dyDescent="0.2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  <c r="Z1892"/>
      <c r="AA1892"/>
      <c r="AB1892"/>
      <c r="AC1892"/>
      <c r="AD1892"/>
      <c r="AE1892"/>
      <c r="AF1892"/>
      <c r="AG1892"/>
      <c r="AH1892"/>
      <c r="AI1892"/>
      <c r="AJ1892"/>
      <c r="AK1892"/>
      <c r="AL1892"/>
      <c r="AM1892"/>
      <c r="AN1892"/>
      <c r="AO1892"/>
    </row>
    <row r="1893" spans="1:41" x14ac:dyDescent="0.2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  <c r="AB1893"/>
      <c r="AC1893"/>
      <c r="AD1893"/>
      <c r="AE1893"/>
      <c r="AF1893"/>
      <c r="AG1893"/>
      <c r="AH1893"/>
      <c r="AI1893"/>
      <c r="AJ1893"/>
      <c r="AK1893"/>
      <c r="AL1893"/>
      <c r="AM1893"/>
      <c r="AN1893"/>
      <c r="AO1893"/>
    </row>
    <row r="1894" spans="1:41" x14ac:dyDescent="0.2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/>
      <c r="AA1894"/>
      <c r="AB1894"/>
      <c r="AC1894"/>
      <c r="AD1894"/>
      <c r="AE1894"/>
      <c r="AF1894"/>
      <c r="AG1894"/>
      <c r="AH1894"/>
      <c r="AI1894"/>
      <c r="AJ1894"/>
      <c r="AK1894"/>
      <c r="AL1894"/>
      <c r="AM1894"/>
      <c r="AN1894"/>
      <c r="AO1894"/>
    </row>
    <row r="1895" spans="1:41" x14ac:dyDescent="0.2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  <c r="Z1895"/>
      <c r="AA1895"/>
      <c r="AB1895"/>
      <c r="AC1895"/>
      <c r="AD1895"/>
      <c r="AE1895"/>
      <c r="AF1895"/>
      <c r="AG1895"/>
      <c r="AH1895"/>
      <c r="AI1895"/>
      <c r="AJ1895"/>
      <c r="AK1895"/>
      <c r="AL1895"/>
      <c r="AM1895"/>
      <c r="AN1895"/>
      <c r="AO1895"/>
    </row>
    <row r="1896" spans="1:41" x14ac:dyDescent="0.2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  <c r="AB1896"/>
      <c r="AC1896"/>
      <c r="AD1896"/>
      <c r="AE1896"/>
      <c r="AF1896"/>
      <c r="AG1896"/>
      <c r="AH1896"/>
      <c r="AI1896"/>
      <c r="AJ1896"/>
      <c r="AK1896"/>
      <c r="AL1896"/>
      <c r="AM1896"/>
      <c r="AN1896"/>
      <c r="AO1896"/>
    </row>
    <row r="1897" spans="1:41" x14ac:dyDescent="0.2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  <c r="Z1897"/>
      <c r="AA1897"/>
      <c r="AB1897"/>
      <c r="AC1897"/>
      <c r="AD1897"/>
      <c r="AE1897"/>
      <c r="AF1897"/>
      <c r="AG1897"/>
      <c r="AH1897"/>
      <c r="AI1897"/>
      <c r="AJ1897"/>
      <c r="AK1897"/>
      <c r="AL1897"/>
      <c r="AM1897"/>
      <c r="AN1897"/>
      <c r="AO1897"/>
    </row>
    <row r="1898" spans="1:41" x14ac:dyDescent="0.2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  <c r="Z1898"/>
      <c r="AA1898"/>
      <c r="AB1898"/>
      <c r="AC1898"/>
      <c r="AD1898"/>
      <c r="AE1898"/>
      <c r="AF1898"/>
      <c r="AG1898"/>
      <c r="AH1898"/>
      <c r="AI1898"/>
      <c r="AJ1898"/>
      <c r="AK1898"/>
      <c r="AL1898"/>
      <c r="AM1898"/>
      <c r="AN1898"/>
      <c r="AO1898"/>
    </row>
    <row r="1899" spans="1:41" x14ac:dyDescent="0.2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  <c r="AB1899"/>
      <c r="AC1899"/>
      <c r="AD1899"/>
      <c r="AE1899"/>
      <c r="AF1899"/>
      <c r="AG1899"/>
      <c r="AH1899"/>
      <c r="AI1899"/>
      <c r="AJ1899"/>
      <c r="AK1899"/>
      <c r="AL1899"/>
      <c r="AM1899"/>
      <c r="AN1899"/>
      <c r="AO1899"/>
    </row>
    <row r="1900" spans="1:41" x14ac:dyDescent="0.2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  <c r="Z1900"/>
      <c r="AA1900"/>
      <c r="AB1900"/>
      <c r="AC1900"/>
      <c r="AD1900"/>
      <c r="AE1900"/>
      <c r="AF1900"/>
      <c r="AG1900"/>
      <c r="AH1900"/>
      <c r="AI1900"/>
      <c r="AJ1900"/>
      <c r="AK1900"/>
      <c r="AL1900"/>
      <c r="AM1900"/>
      <c r="AN1900"/>
      <c r="AO1900"/>
    </row>
    <row r="1901" spans="1:41" x14ac:dyDescent="0.2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  <c r="Z1901"/>
      <c r="AA1901"/>
      <c r="AB1901"/>
      <c r="AC1901"/>
      <c r="AD1901"/>
      <c r="AE1901"/>
      <c r="AF1901"/>
      <c r="AG1901"/>
      <c r="AH1901"/>
      <c r="AI1901"/>
      <c r="AJ1901"/>
      <c r="AK1901"/>
      <c r="AL1901"/>
      <c r="AM1901"/>
      <c r="AN1901"/>
      <c r="AO1901"/>
    </row>
    <row r="1902" spans="1:41" x14ac:dyDescent="0.2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  <c r="AB1902"/>
      <c r="AC1902"/>
      <c r="AD1902"/>
      <c r="AE1902"/>
      <c r="AF1902"/>
      <c r="AG1902"/>
      <c r="AH1902"/>
      <c r="AI1902"/>
      <c r="AJ1902"/>
      <c r="AK1902"/>
      <c r="AL1902"/>
      <c r="AM1902"/>
      <c r="AN1902"/>
      <c r="AO1902"/>
    </row>
    <row r="1903" spans="1:41" x14ac:dyDescent="0.2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/>
      <c r="AA1903"/>
      <c r="AB1903"/>
      <c r="AC1903"/>
      <c r="AD1903"/>
      <c r="AE1903"/>
      <c r="AF1903"/>
      <c r="AG1903"/>
      <c r="AH1903"/>
      <c r="AI1903"/>
      <c r="AJ1903"/>
      <c r="AK1903"/>
      <c r="AL1903"/>
      <c r="AM1903"/>
      <c r="AN1903"/>
      <c r="AO1903"/>
    </row>
    <row r="1904" spans="1:41" x14ac:dyDescent="0.2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  <c r="Z1904"/>
      <c r="AA1904"/>
      <c r="AB1904"/>
      <c r="AC1904"/>
      <c r="AD1904"/>
      <c r="AE1904"/>
      <c r="AF1904"/>
      <c r="AG1904"/>
      <c r="AH1904"/>
      <c r="AI1904"/>
      <c r="AJ1904"/>
      <c r="AK1904"/>
      <c r="AL1904"/>
      <c r="AM1904"/>
      <c r="AN1904"/>
      <c r="AO1904"/>
    </row>
    <row r="1905" spans="1:41" x14ac:dyDescent="0.2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  <c r="AB1905"/>
      <c r="AC1905"/>
      <c r="AD1905"/>
      <c r="AE1905"/>
      <c r="AF1905"/>
      <c r="AG1905"/>
      <c r="AH1905"/>
      <c r="AI1905"/>
      <c r="AJ1905"/>
      <c r="AK1905"/>
      <c r="AL1905"/>
      <c r="AM1905"/>
      <c r="AN1905"/>
      <c r="AO1905"/>
    </row>
    <row r="1906" spans="1:41" x14ac:dyDescent="0.2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/>
      <c r="AA1906"/>
      <c r="AB1906"/>
      <c r="AC1906"/>
      <c r="AD1906"/>
      <c r="AE1906"/>
      <c r="AF1906"/>
      <c r="AG1906"/>
      <c r="AH1906"/>
      <c r="AI1906"/>
      <c r="AJ1906"/>
      <c r="AK1906"/>
      <c r="AL1906"/>
      <c r="AM1906"/>
      <c r="AN1906"/>
      <c r="AO1906"/>
    </row>
    <row r="1907" spans="1:41" x14ac:dyDescent="0.2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  <c r="Z1907"/>
      <c r="AA1907"/>
      <c r="AB1907"/>
      <c r="AC1907"/>
      <c r="AD1907"/>
      <c r="AE1907"/>
      <c r="AF1907"/>
      <c r="AG1907"/>
      <c r="AH1907"/>
      <c r="AI1907"/>
      <c r="AJ1907"/>
      <c r="AK1907"/>
      <c r="AL1907"/>
      <c r="AM1907"/>
      <c r="AN1907"/>
      <c r="AO1907"/>
    </row>
    <row r="1908" spans="1:41" x14ac:dyDescent="0.2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  <c r="AB1908"/>
      <c r="AC1908"/>
      <c r="AD1908"/>
      <c r="AE1908"/>
      <c r="AF1908"/>
      <c r="AG1908"/>
      <c r="AH1908"/>
      <c r="AI1908"/>
      <c r="AJ1908"/>
      <c r="AK1908"/>
      <c r="AL1908"/>
      <c r="AM1908"/>
      <c r="AN1908"/>
      <c r="AO1908"/>
    </row>
    <row r="1909" spans="1:41" x14ac:dyDescent="0.2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  <c r="Z1909"/>
      <c r="AA1909"/>
      <c r="AB1909"/>
      <c r="AC1909"/>
      <c r="AD1909"/>
      <c r="AE1909"/>
      <c r="AF1909"/>
      <c r="AG1909"/>
      <c r="AH1909"/>
      <c r="AI1909"/>
      <c r="AJ1909"/>
      <c r="AK1909"/>
      <c r="AL1909"/>
      <c r="AM1909"/>
      <c r="AN1909"/>
      <c r="AO1909"/>
    </row>
    <row r="1910" spans="1:41" x14ac:dyDescent="0.2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  <c r="Z1910"/>
      <c r="AA1910"/>
      <c r="AB1910"/>
      <c r="AC1910"/>
      <c r="AD1910"/>
      <c r="AE1910"/>
      <c r="AF1910"/>
      <c r="AG1910"/>
      <c r="AH1910"/>
      <c r="AI1910"/>
      <c r="AJ1910"/>
      <c r="AK1910"/>
      <c r="AL1910"/>
      <c r="AM1910"/>
      <c r="AN1910"/>
      <c r="AO1910"/>
    </row>
    <row r="1911" spans="1:41" x14ac:dyDescent="0.2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  <c r="AB1911"/>
      <c r="AC1911"/>
      <c r="AD1911"/>
      <c r="AE1911"/>
      <c r="AF1911"/>
      <c r="AG1911"/>
      <c r="AH1911"/>
      <c r="AI1911"/>
      <c r="AJ1911"/>
      <c r="AK1911"/>
      <c r="AL1911"/>
      <c r="AM1911"/>
      <c r="AN1911"/>
      <c r="AO1911"/>
    </row>
    <row r="1912" spans="1:41" x14ac:dyDescent="0.2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  <c r="Z1912"/>
      <c r="AA1912"/>
      <c r="AB1912"/>
      <c r="AC1912"/>
      <c r="AD1912"/>
      <c r="AE1912"/>
      <c r="AF1912"/>
      <c r="AG1912"/>
      <c r="AH1912"/>
      <c r="AI1912"/>
      <c r="AJ1912"/>
      <c r="AK1912"/>
      <c r="AL1912"/>
      <c r="AM1912"/>
      <c r="AN1912"/>
      <c r="AO1912"/>
    </row>
    <row r="1913" spans="1:41" x14ac:dyDescent="0.2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  <c r="Z1913"/>
      <c r="AA1913"/>
      <c r="AB1913"/>
      <c r="AC1913"/>
      <c r="AD1913"/>
      <c r="AE1913"/>
      <c r="AF1913"/>
      <c r="AG1913"/>
      <c r="AH1913"/>
      <c r="AI1913"/>
      <c r="AJ1913"/>
      <c r="AK1913"/>
      <c r="AL1913"/>
      <c r="AM1913"/>
      <c r="AN1913"/>
      <c r="AO1913"/>
    </row>
    <row r="1914" spans="1:41" x14ac:dyDescent="0.2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  <c r="AB1914"/>
      <c r="AC1914"/>
      <c r="AD1914"/>
      <c r="AE1914"/>
      <c r="AF1914"/>
      <c r="AG1914"/>
      <c r="AH1914"/>
      <c r="AI1914"/>
      <c r="AJ1914"/>
      <c r="AK1914"/>
      <c r="AL1914"/>
      <c r="AM1914"/>
      <c r="AN1914"/>
      <c r="AO1914"/>
    </row>
    <row r="1915" spans="1:41" x14ac:dyDescent="0.2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/>
      <c r="AA1915"/>
      <c r="AB1915"/>
      <c r="AC1915"/>
      <c r="AD1915"/>
      <c r="AE1915"/>
      <c r="AF1915"/>
      <c r="AG1915"/>
      <c r="AH1915"/>
      <c r="AI1915"/>
      <c r="AJ1915"/>
      <c r="AK1915"/>
      <c r="AL1915"/>
      <c r="AM1915"/>
      <c r="AN1915"/>
      <c r="AO1915"/>
    </row>
    <row r="1916" spans="1:41" x14ac:dyDescent="0.2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  <c r="Z1916"/>
      <c r="AA1916"/>
      <c r="AB1916"/>
      <c r="AC1916"/>
      <c r="AD1916"/>
      <c r="AE1916"/>
      <c r="AF1916"/>
      <c r="AG1916"/>
      <c r="AH1916"/>
      <c r="AI1916"/>
      <c r="AJ1916"/>
      <c r="AK1916"/>
      <c r="AL1916"/>
      <c r="AM1916"/>
      <c r="AN1916"/>
      <c r="AO1916"/>
    </row>
    <row r="1917" spans="1:41" x14ac:dyDescent="0.2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  <c r="AB1917"/>
      <c r="AC1917"/>
      <c r="AD1917"/>
      <c r="AE1917"/>
      <c r="AF1917"/>
      <c r="AG1917"/>
      <c r="AH1917"/>
      <c r="AI1917"/>
      <c r="AJ1917"/>
      <c r="AK1917"/>
      <c r="AL1917"/>
      <c r="AM1917"/>
      <c r="AN1917"/>
      <c r="AO1917"/>
    </row>
    <row r="1918" spans="1:41" x14ac:dyDescent="0.2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  <c r="Z1918"/>
      <c r="AA1918"/>
      <c r="AB1918"/>
      <c r="AC1918"/>
      <c r="AD1918"/>
      <c r="AE1918"/>
      <c r="AF1918"/>
      <c r="AG1918"/>
      <c r="AH1918"/>
      <c r="AI1918"/>
      <c r="AJ1918"/>
      <c r="AK1918"/>
      <c r="AL1918"/>
      <c r="AM1918"/>
      <c r="AN1918"/>
      <c r="AO1918"/>
    </row>
    <row r="1919" spans="1:41" x14ac:dyDescent="0.2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  <c r="Y1919"/>
      <c r="Z1919"/>
      <c r="AA1919"/>
      <c r="AB1919"/>
      <c r="AC1919"/>
      <c r="AD1919"/>
      <c r="AE1919"/>
      <c r="AF1919"/>
      <c r="AG1919"/>
      <c r="AH1919"/>
      <c r="AI1919"/>
      <c r="AJ1919"/>
      <c r="AK1919"/>
      <c r="AL1919"/>
      <c r="AM1919"/>
      <c r="AN1919"/>
      <c r="AO1919"/>
    </row>
    <row r="1920" spans="1:41" x14ac:dyDescent="0.2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  <c r="AB1920"/>
      <c r="AC1920"/>
      <c r="AD1920"/>
      <c r="AE1920"/>
      <c r="AF1920"/>
      <c r="AG1920"/>
      <c r="AH1920"/>
      <c r="AI1920"/>
      <c r="AJ1920"/>
      <c r="AK1920"/>
      <c r="AL1920"/>
      <c r="AM1920"/>
      <c r="AN1920"/>
      <c r="AO1920"/>
    </row>
    <row r="1921" spans="1:41" x14ac:dyDescent="0.2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  <c r="Z1921"/>
      <c r="AA1921"/>
      <c r="AB1921"/>
      <c r="AC1921"/>
      <c r="AD1921"/>
      <c r="AE1921"/>
      <c r="AF1921"/>
      <c r="AG1921"/>
      <c r="AH1921"/>
      <c r="AI1921"/>
      <c r="AJ1921"/>
      <c r="AK1921"/>
      <c r="AL1921"/>
      <c r="AM1921"/>
      <c r="AN1921"/>
      <c r="AO1921"/>
    </row>
    <row r="1922" spans="1:41" x14ac:dyDescent="0.2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  <c r="Y1922"/>
      <c r="Z1922"/>
      <c r="AA1922"/>
      <c r="AB1922"/>
      <c r="AC1922"/>
      <c r="AD1922"/>
      <c r="AE1922"/>
      <c r="AF1922"/>
      <c r="AG1922"/>
      <c r="AH1922"/>
      <c r="AI1922"/>
      <c r="AJ1922"/>
      <c r="AK1922"/>
      <c r="AL1922"/>
      <c r="AM1922"/>
      <c r="AN1922"/>
      <c r="AO1922"/>
    </row>
    <row r="1923" spans="1:41" x14ac:dyDescent="0.2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  <c r="AB1923"/>
      <c r="AC1923"/>
      <c r="AD1923"/>
      <c r="AE1923"/>
      <c r="AF1923"/>
      <c r="AG1923"/>
      <c r="AH1923"/>
      <c r="AI1923"/>
      <c r="AJ1923"/>
      <c r="AK1923"/>
      <c r="AL1923"/>
      <c r="AM1923"/>
      <c r="AN1923"/>
      <c r="AO1923"/>
    </row>
    <row r="1924" spans="1:41" x14ac:dyDescent="0.2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  <c r="Z1924"/>
      <c r="AA1924"/>
      <c r="AB1924"/>
      <c r="AC1924"/>
      <c r="AD1924"/>
      <c r="AE1924"/>
      <c r="AF1924"/>
      <c r="AG1924"/>
      <c r="AH1924"/>
      <c r="AI1924"/>
      <c r="AJ1924"/>
      <c r="AK1924"/>
      <c r="AL1924"/>
      <c r="AM1924"/>
      <c r="AN1924"/>
      <c r="AO1924"/>
    </row>
    <row r="1925" spans="1:41" x14ac:dyDescent="0.2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  <c r="Y1925"/>
      <c r="Z1925"/>
      <c r="AA1925"/>
      <c r="AB1925"/>
      <c r="AC1925"/>
      <c r="AD1925"/>
      <c r="AE1925"/>
      <c r="AF1925"/>
      <c r="AG1925"/>
      <c r="AH1925"/>
      <c r="AI1925"/>
      <c r="AJ1925"/>
      <c r="AK1925"/>
      <c r="AL1925"/>
      <c r="AM1925"/>
      <c r="AN1925"/>
      <c r="AO1925"/>
    </row>
    <row r="1926" spans="1:41" x14ac:dyDescent="0.2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  <c r="AB1926"/>
      <c r="AC1926"/>
      <c r="AD1926"/>
      <c r="AE1926"/>
      <c r="AF1926"/>
      <c r="AG1926"/>
      <c r="AH1926"/>
      <c r="AI1926"/>
      <c r="AJ1926"/>
      <c r="AK1926"/>
      <c r="AL1926"/>
      <c r="AM1926"/>
      <c r="AN1926"/>
      <c r="AO1926"/>
    </row>
    <row r="1927" spans="1:41" x14ac:dyDescent="0.2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  <c r="Z1927"/>
      <c r="AA1927"/>
      <c r="AB1927"/>
      <c r="AC1927"/>
      <c r="AD1927"/>
      <c r="AE1927"/>
      <c r="AF1927"/>
      <c r="AG1927"/>
      <c r="AH1927"/>
      <c r="AI1927"/>
      <c r="AJ1927"/>
      <c r="AK1927"/>
      <c r="AL1927"/>
      <c r="AM1927"/>
      <c r="AN1927"/>
      <c r="AO1927"/>
    </row>
    <row r="1928" spans="1:41" x14ac:dyDescent="0.2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  <c r="Y1928"/>
      <c r="Z1928"/>
      <c r="AA1928"/>
      <c r="AB1928"/>
      <c r="AC1928"/>
      <c r="AD1928"/>
      <c r="AE1928"/>
      <c r="AF1928"/>
      <c r="AG1928"/>
      <c r="AH1928"/>
      <c r="AI1928"/>
      <c r="AJ1928"/>
      <c r="AK1928"/>
      <c r="AL1928"/>
      <c r="AM1928"/>
      <c r="AN1928"/>
      <c r="AO1928"/>
    </row>
    <row r="1929" spans="1:41" x14ac:dyDescent="0.2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  <c r="AB1929"/>
      <c r="AC1929"/>
      <c r="AD1929"/>
      <c r="AE1929"/>
      <c r="AF1929"/>
      <c r="AG1929"/>
      <c r="AH1929"/>
      <c r="AI1929"/>
      <c r="AJ1929"/>
      <c r="AK1929"/>
      <c r="AL1929"/>
      <c r="AM1929"/>
      <c r="AN1929"/>
      <c r="AO1929"/>
    </row>
    <row r="1930" spans="1:41" x14ac:dyDescent="0.2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  <c r="Z1930"/>
      <c r="AA1930"/>
      <c r="AB1930"/>
      <c r="AC1930"/>
      <c r="AD1930"/>
      <c r="AE1930"/>
      <c r="AF1930"/>
      <c r="AG1930"/>
      <c r="AH1930"/>
      <c r="AI1930"/>
      <c r="AJ1930"/>
      <c r="AK1930"/>
      <c r="AL1930"/>
      <c r="AM1930"/>
      <c r="AN1930"/>
      <c r="AO1930"/>
    </row>
    <row r="1931" spans="1:41" x14ac:dyDescent="0.2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  <c r="Y1931"/>
      <c r="Z1931"/>
      <c r="AA1931"/>
      <c r="AB1931"/>
      <c r="AC1931"/>
      <c r="AD1931"/>
      <c r="AE1931"/>
      <c r="AF1931"/>
      <c r="AG1931"/>
      <c r="AH1931"/>
      <c r="AI1931"/>
      <c r="AJ1931"/>
      <c r="AK1931"/>
      <c r="AL1931"/>
      <c r="AM1931"/>
      <c r="AN1931"/>
      <c r="AO1931"/>
    </row>
    <row r="1932" spans="1:41" x14ac:dyDescent="0.2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  <c r="AB1932"/>
      <c r="AC1932"/>
      <c r="AD1932"/>
      <c r="AE1932"/>
      <c r="AF1932"/>
      <c r="AG1932"/>
      <c r="AH1932"/>
      <c r="AI1932"/>
      <c r="AJ1932"/>
      <c r="AK1932"/>
      <c r="AL1932"/>
      <c r="AM1932"/>
      <c r="AN1932"/>
      <c r="AO1932"/>
    </row>
    <row r="1933" spans="1:41" x14ac:dyDescent="0.2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  <c r="Z1933"/>
      <c r="AA1933"/>
      <c r="AB1933"/>
      <c r="AC1933"/>
      <c r="AD1933"/>
      <c r="AE1933"/>
      <c r="AF1933"/>
      <c r="AG1933"/>
      <c r="AH1933"/>
      <c r="AI1933"/>
      <c r="AJ1933"/>
      <c r="AK1933"/>
      <c r="AL1933"/>
      <c r="AM1933"/>
      <c r="AN1933"/>
      <c r="AO1933"/>
    </row>
    <row r="1934" spans="1:41" x14ac:dyDescent="0.2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  <c r="Y1934"/>
      <c r="Z1934"/>
      <c r="AA1934"/>
      <c r="AB1934"/>
      <c r="AC1934"/>
      <c r="AD1934"/>
      <c r="AE1934"/>
      <c r="AF1934"/>
      <c r="AG1934"/>
      <c r="AH1934"/>
      <c r="AI1934"/>
      <c r="AJ1934"/>
      <c r="AK1934"/>
      <c r="AL1934"/>
      <c r="AM1934"/>
      <c r="AN1934"/>
      <c r="AO1934"/>
    </row>
    <row r="1935" spans="1:41" x14ac:dyDescent="0.2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  <c r="AB1935"/>
      <c r="AC1935"/>
      <c r="AD1935"/>
      <c r="AE1935"/>
      <c r="AF1935"/>
      <c r="AG1935"/>
      <c r="AH1935"/>
      <c r="AI1935"/>
      <c r="AJ1935"/>
      <c r="AK1935"/>
      <c r="AL1935"/>
      <c r="AM1935"/>
      <c r="AN1935"/>
      <c r="AO1935"/>
    </row>
    <row r="1936" spans="1:41" x14ac:dyDescent="0.2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  <c r="Z1936"/>
      <c r="AA1936"/>
      <c r="AB1936"/>
      <c r="AC1936"/>
      <c r="AD1936"/>
      <c r="AE1936"/>
      <c r="AF1936"/>
      <c r="AG1936"/>
      <c r="AH1936"/>
      <c r="AI1936"/>
      <c r="AJ1936"/>
      <c r="AK1936"/>
      <c r="AL1936"/>
      <c r="AM1936"/>
      <c r="AN1936"/>
      <c r="AO1936"/>
    </row>
    <row r="1937" spans="1:41" x14ac:dyDescent="0.2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  <c r="Y1937"/>
      <c r="Z1937"/>
      <c r="AA1937"/>
      <c r="AB1937"/>
      <c r="AC1937"/>
      <c r="AD1937"/>
      <c r="AE1937"/>
      <c r="AF1937"/>
      <c r="AG1937"/>
      <c r="AH1937"/>
      <c r="AI1937"/>
      <c r="AJ1937"/>
      <c r="AK1937"/>
      <c r="AL1937"/>
      <c r="AM1937"/>
      <c r="AN1937"/>
      <c r="AO1937"/>
    </row>
    <row r="1938" spans="1:41" x14ac:dyDescent="0.2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  <c r="AB1938"/>
      <c r="AC1938"/>
      <c r="AD1938"/>
      <c r="AE1938"/>
      <c r="AF1938"/>
      <c r="AG1938"/>
      <c r="AH1938"/>
      <c r="AI1938"/>
      <c r="AJ1938"/>
      <c r="AK1938"/>
      <c r="AL1938"/>
      <c r="AM1938"/>
      <c r="AN1938"/>
      <c r="AO1938"/>
    </row>
    <row r="1939" spans="1:41" x14ac:dyDescent="0.2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  <c r="Z1939"/>
      <c r="AA1939"/>
      <c r="AB1939"/>
      <c r="AC1939"/>
      <c r="AD1939"/>
      <c r="AE1939"/>
      <c r="AF1939"/>
      <c r="AG1939"/>
      <c r="AH1939"/>
      <c r="AI1939"/>
      <c r="AJ1939"/>
      <c r="AK1939"/>
      <c r="AL1939"/>
      <c r="AM1939"/>
      <c r="AN1939"/>
      <c r="AO1939"/>
    </row>
    <row r="1940" spans="1:41" x14ac:dyDescent="0.2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  <c r="Y1940"/>
      <c r="Z1940"/>
      <c r="AA1940"/>
      <c r="AB1940"/>
      <c r="AC1940"/>
      <c r="AD1940"/>
      <c r="AE1940"/>
      <c r="AF1940"/>
      <c r="AG1940"/>
      <c r="AH1940"/>
      <c r="AI1940"/>
      <c r="AJ1940"/>
      <c r="AK1940"/>
      <c r="AL1940"/>
      <c r="AM1940"/>
      <c r="AN1940"/>
      <c r="AO1940"/>
    </row>
    <row r="1941" spans="1:41" x14ac:dyDescent="0.2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  <c r="AB1941"/>
      <c r="AC1941"/>
      <c r="AD1941"/>
      <c r="AE1941"/>
      <c r="AF1941"/>
      <c r="AG1941"/>
      <c r="AH1941"/>
      <c r="AI1941"/>
      <c r="AJ1941"/>
      <c r="AK1941"/>
      <c r="AL1941"/>
      <c r="AM1941"/>
      <c r="AN1941"/>
      <c r="AO1941"/>
    </row>
    <row r="1942" spans="1:41" x14ac:dyDescent="0.2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  <c r="Z1942"/>
      <c r="AA1942"/>
      <c r="AB1942"/>
      <c r="AC1942"/>
      <c r="AD1942"/>
      <c r="AE1942"/>
      <c r="AF1942"/>
      <c r="AG1942"/>
      <c r="AH1942"/>
      <c r="AI1942"/>
      <c r="AJ1942"/>
      <c r="AK1942"/>
      <c r="AL1942"/>
      <c r="AM1942"/>
      <c r="AN1942"/>
      <c r="AO1942"/>
    </row>
    <row r="1943" spans="1:41" x14ac:dyDescent="0.2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  <c r="Y1943"/>
      <c r="Z1943"/>
      <c r="AA1943"/>
      <c r="AB1943"/>
      <c r="AC1943"/>
      <c r="AD1943"/>
      <c r="AE1943"/>
      <c r="AF1943"/>
      <c r="AG1943"/>
      <c r="AH1943"/>
      <c r="AI1943"/>
      <c r="AJ1943"/>
      <c r="AK1943"/>
      <c r="AL1943"/>
      <c r="AM1943"/>
      <c r="AN1943"/>
      <c r="AO1943"/>
    </row>
    <row r="1944" spans="1:41" x14ac:dyDescent="0.2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  <c r="AB1944"/>
      <c r="AC1944"/>
      <c r="AD1944"/>
      <c r="AE1944"/>
      <c r="AF1944"/>
      <c r="AG1944"/>
      <c r="AH1944"/>
      <c r="AI1944"/>
      <c r="AJ1944"/>
      <c r="AK1944"/>
      <c r="AL1944"/>
      <c r="AM1944"/>
      <c r="AN1944"/>
      <c r="AO1944"/>
    </row>
    <row r="1945" spans="1:41" x14ac:dyDescent="0.2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  <c r="Z1945"/>
      <c r="AA1945"/>
      <c r="AB1945"/>
      <c r="AC1945"/>
      <c r="AD1945"/>
      <c r="AE1945"/>
      <c r="AF1945"/>
      <c r="AG1945"/>
      <c r="AH1945"/>
      <c r="AI1945"/>
      <c r="AJ1945"/>
      <c r="AK1945"/>
      <c r="AL1945"/>
      <c r="AM1945"/>
      <c r="AN1945"/>
      <c r="AO1945"/>
    </row>
    <row r="1946" spans="1:41" x14ac:dyDescent="0.2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  <c r="Y1946"/>
      <c r="Z1946"/>
      <c r="AA1946"/>
      <c r="AB1946"/>
      <c r="AC1946"/>
      <c r="AD1946"/>
      <c r="AE1946"/>
      <c r="AF1946"/>
      <c r="AG1946"/>
      <c r="AH1946"/>
      <c r="AI1946"/>
      <c r="AJ1946"/>
      <c r="AK1946"/>
      <c r="AL1946"/>
      <c r="AM1946"/>
      <c r="AN1946"/>
      <c r="AO1946"/>
    </row>
    <row r="1947" spans="1:41" x14ac:dyDescent="0.2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  <c r="AB1947"/>
      <c r="AC1947"/>
      <c r="AD1947"/>
      <c r="AE1947"/>
      <c r="AF1947"/>
      <c r="AG1947"/>
      <c r="AH1947"/>
      <c r="AI1947"/>
      <c r="AJ1947"/>
      <c r="AK1947"/>
      <c r="AL1947"/>
      <c r="AM1947"/>
      <c r="AN1947"/>
      <c r="AO1947"/>
    </row>
    <row r="1948" spans="1:41" x14ac:dyDescent="0.2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  <c r="Y1948"/>
      <c r="Z1948"/>
      <c r="AA1948"/>
      <c r="AB1948"/>
      <c r="AC1948"/>
      <c r="AD1948"/>
      <c r="AE1948"/>
      <c r="AF1948"/>
      <c r="AG1948"/>
      <c r="AH1948"/>
      <c r="AI1948"/>
      <c r="AJ1948"/>
      <c r="AK1948"/>
      <c r="AL1948"/>
      <c r="AM1948"/>
      <c r="AN1948"/>
      <c r="AO1948"/>
    </row>
    <row r="1949" spans="1:41" x14ac:dyDescent="0.2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  <c r="Y1949"/>
      <c r="Z1949"/>
      <c r="AA1949"/>
      <c r="AB1949"/>
      <c r="AC1949"/>
      <c r="AD1949"/>
      <c r="AE1949"/>
      <c r="AF1949"/>
      <c r="AG1949"/>
      <c r="AH1949"/>
      <c r="AI1949"/>
      <c r="AJ1949"/>
      <c r="AK1949"/>
      <c r="AL1949"/>
      <c r="AM1949"/>
      <c r="AN1949"/>
      <c r="AO1949"/>
    </row>
    <row r="1950" spans="1:41" x14ac:dyDescent="0.2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  <c r="AB1950"/>
      <c r="AC1950"/>
      <c r="AD1950"/>
      <c r="AE1950"/>
      <c r="AF1950"/>
      <c r="AG1950"/>
      <c r="AH1950"/>
      <c r="AI1950"/>
      <c r="AJ1950"/>
      <c r="AK1950"/>
      <c r="AL1950"/>
      <c r="AM1950"/>
      <c r="AN1950"/>
      <c r="AO1950"/>
    </row>
    <row r="1951" spans="1:41" x14ac:dyDescent="0.2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  <c r="Y1951"/>
      <c r="Z1951"/>
      <c r="AA1951"/>
      <c r="AB1951"/>
      <c r="AC1951"/>
      <c r="AD1951"/>
      <c r="AE1951"/>
      <c r="AF1951"/>
      <c r="AG1951"/>
      <c r="AH1951"/>
      <c r="AI1951"/>
      <c r="AJ1951"/>
      <c r="AK1951"/>
      <c r="AL1951"/>
      <c r="AM1951"/>
      <c r="AN1951"/>
      <c r="AO1951"/>
    </row>
    <row r="1952" spans="1:41" x14ac:dyDescent="0.2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  <c r="Y1952"/>
      <c r="Z1952"/>
      <c r="AA1952"/>
      <c r="AB1952"/>
      <c r="AC1952"/>
      <c r="AD1952"/>
      <c r="AE1952"/>
      <c r="AF1952"/>
      <c r="AG1952"/>
      <c r="AH1952"/>
      <c r="AI1952"/>
      <c r="AJ1952"/>
      <c r="AK1952"/>
      <c r="AL1952"/>
      <c r="AM1952"/>
      <c r="AN1952"/>
      <c r="AO1952"/>
    </row>
    <row r="1953" spans="1:41" x14ac:dyDescent="0.2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  <c r="AB1953"/>
      <c r="AC1953"/>
      <c r="AD1953"/>
      <c r="AE1953"/>
      <c r="AF1953"/>
      <c r="AG1953"/>
      <c r="AH1953"/>
      <c r="AI1953"/>
      <c r="AJ1953"/>
      <c r="AK1953"/>
      <c r="AL1953"/>
      <c r="AM1953"/>
      <c r="AN1953"/>
      <c r="AO1953"/>
    </row>
    <row r="1954" spans="1:41" x14ac:dyDescent="0.2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  <c r="Y1954"/>
      <c r="Z1954"/>
      <c r="AA1954"/>
      <c r="AB1954"/>
      <c r="AC1954"/>
      <c r="AD1954"/>
      <c r="AE1954"/>
      <c r="AF1954"/>
      <c r="AG1954"/>
      <c r="AH1954"/>
      <c r="AI1954"/>
      <c r="AJ1954"/>
      <c r="AK1954"/>
      <c r="AL1954"/>
      <c r="AM1954"/>
      <c r="AN1954"/>
      <c r="AO1954"/>
    </row>
    <row r="1955" spans="1:41" x14ac:dyDescent="0.2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  <c r="X1955"/>
      <c r="Y1955"/>
      <c r="Z1955"/>
      <c r="AA1955"/>
      <c r="AB1955"/>
      <c r="AC1955"/>
      <c r="AD1955"/>
      <c r="AE1955"/>
      <c r="AF1955"/>
      <c r="AG1955"/>
      <c r="AH1955"/>
      <c r="AI1955"/>
      <c r="AJ1955"/>
      <c r="AK1955"/>
      <c r="AL1955"/>
      <c r="AM1955"/>
      <c r="AN1955"/>
      <c r="AO1955"/>
    </row>
    <row r="1956" spans="1:41" x14ac:dyDescent="0.2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  <c r="AB1956"/>
      <c r="AC1956"/>
      <c r="AD1956"/>
      <c r="AE1956"/>
      <c r="AF1956"/>
      <c r="AG1956"/>
      <c r="AH1956"/>
      <c r="AI1956"/>
      <c r="AJ1956"/>
      <c r="AK1956"/>
      <c r="AL1956"/>
      <c r="AM1956"/>
      <c r="AN1956"/>
      <c r="AO1956"/>
    </row>
    <row r="1957" spans="1:41" x14ac:dyDescent="0.2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  <c r="Y1957"/>
      <c r="Z1957"/>
      <c r="AA1957"/>
      <c r="AB1957"/>
      <c r="AC1957"/>
      <c r="AD1957"/>
      <c r="AE1957"/>
      <c r="AF1957"/>
      <c r="AG1957"/>
      <c r="AH1957"/>
      <c r="AI1957"/>
      <c r="AJ1957"/>
      <c r="AK1957"/>
      <c r="AL1957"/>
      <c r="AM1957"/>
      <c r="AN1957"/>
      <c r="AO1957"/>
    </row>
    <row r="1958" spans="1:41" x14ac:dyDescent="0.2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  <c r="X1958"/>
      <c r="Y1958"/>
      <c r="Z1958"/>
      <c r="AA1958"/>
      <c r="AB1958"/>
      <c r="AC1958"/>
      <c r="AD1958"/>
      <c r="AE1958"/>
      <c r="AF1958"/>
      <c r="AG1958"/>
      <c r="AH1958"/>
      <c r="AI1958"/>
      <c r="AJ1958"/>
      <c r="AK1958"/>
      <c r="AL1958"/>
      <c r="AM1958"/>
      <c r="AN1958"/>
      <c r="AO1958"/>
    </row>
    <row r="1959" spans="1:41" x14ac:dyDescent="0.2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  <c r="AB1959"/>
      <c r="AC1959"/>
      <c r="AD1959"/>
      <c r="AE1959"/>
      <c r="AF1959"/>
      <c r="AG1959"/>
      <c r="AH1959"/>
      <c r="AI1959"/>
      <c r="AJ1959"/>
      <c r="AK1959"/>
      <c r="AL1959"/>
      <c r="AM1959"/>
      <c r="AN1959"/>
      <c r="AO1959"/>
    </row>
    <row r="1960" spans="1:41" x14ac:dyDescent="0.2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  <c r="Y1960"/>
      <c r="Z1960"/>
      <c r="AA1960"/>
      <c r="AB1960"/>
      <c r="AC1960"/>
      <c r="AD1960"/>
      <c r="AE1960"/>
      <c r="AF1960"/>
      <c r="AG1960"/>
      <c r="AH1960"/>
      <c r="AI1960"/>
      <c r="AJ1960"/>
      <c r="AK1960"/>
      <c r="AL1960"/>
      <c r="AM1960"/>
      <c r="AN1960"/>
      <c r="AO1960"/>
    </row>
    <row r="1961" spans="1:41" x14ac:dyDescent="0.2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  <c r="Y1961"/>
      <c r="Z1961"/>
      <c r="AA1961"/>
      <c r="AB1961"/>
      <c r="AC1961"/>
      <c r="AD1961"/>
      <c r="AE1961"/>
      <c r="AF1961"/>
      <c r="AG1961"/>
      <c r="AH1961"/>
      <c r="AI1961"/>
      <c r="AJ1961"/>
      <c r="AK1961"/>
      <c r="AL1961"/>
      <c r="AM1961"/>
      <c r="AN1961"/>
      <c r="AO1961"/>
    </row>
    <row r="1962" spans="1:41" x14ac:dyDescent="0.2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  <c r="AB1962"/>
      <c r="AC1962"/>
      <c r="AD1962"/>
      <c r="AE1962"/>
      <c r="AF1962"/>
      <c r="AG1962"/>
      <c r="AH1962"/>
      <c r="AI1962"/>
      <c r="AJ1962"/>
      <c r="AK1962"/>
      <c r="AL1962"/>
      <c r="AM1962"/>
      <c r="AN1962"/>
      <c r="AO1962"/>
    </row>
    <row r="1963" spans="1:41" x14ac:dyDescent="0.2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  <c r="Y1963"/>
      <c r="Z1963"/>
      <c r="AA1963"/>
      <c r="AB1963"/>
      <c r="AC1963"/>
      <c r="AD1963"/>
      <c r="AE1963"/>
      <c r="AF1963"/>
      <c r="AG1963"/>
      <c r="AH1963"/>
      <c r="AI1963"/>
      <c r="AJ1963"/>
      <c r="AK1963"/>
      <c r="AL1963"/>
      <c r="AM1963"/>
      <c r="AN1963"/>
      <c r="AO1963"/>
    </row>
    <row r="1964" spans="1:41" x14ac:dyDescent="0.2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  <c r="Y1964"/>
      <c r="Z1964"/>
      <c r="AA1964"/>
      <c r="AB1964"/>
      <c r="AC1964"/>
      <c r="AD1964"/>
      <c r="AE1964"/>
      <c r="AF1964"/>
      <c r="AG1964"/>
      <c r="AH1964"/>
      <c r="AI1964"/>
      <c r="AJ1964"/>
      <c r="AK1964"/>
      <c r="AL1964"/>
      <c r="AM1964"/>
      <c r="AN1964"/>
      <c r="AO1964"/>
    </row>
    <row r="1965" spans="1:41" x14ac:dyDescent="0.2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  <c r="AB1965"/>
      <c r="AC1965"/>
      <c r="AD1965"/>
      <c r="AE1965"/>
      <c r="AF1965"/>
      <c r="AG1965"/>
      <c r="AH1965"/>
      <c r="AI1965"/>
      <c r="AJ1965"/>
      <c r="AK1965"/>
      <c r="AL1965"/>
      <c r="AM1965"/>
      <c r="AN1965"/>
      <c r="AO1965"/>
    </row>
    <row r="1966" spans="1:41" x14ac:dyDescent="0.2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  <c r="Y1966"/>
      <c r="Z1966"/>
      <c r="AA1966"/>
      <c r="AB1966"/>
      <c r="AC1966"/>
      <c r="AD1966"/>
      <c r="AE1966"/>
      <c r="AF1966"/>
      <c r="AG1966"/>
      <c r="AH1966"/>
      <c r="AI1966"/>
      <c r="AJ1966"/>
      <c r="AK1966"/>
      <c r="AL1966"/>
      <c r="AM1966"/>
      <c r="AN1966"/>
      <c r="AO1966"/>
    </row>
    <row r="1967" spans="1:41" x14ac:dyDescent="0.2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  <c r="Y1967"/>
      <c r="Z1967"/>
      <c r="AA1967"/>
      <c r="AB1967"/>
      <c r="AC1967"/>
      <c r="AD1967"/>
      <c r="AE1967"/>
      <c r="AF1967"/>
      <c r="AG1967"/>
      <c r="AH1967"/>
      <c r="AI1967"/>
      <c r="AJ1967"/>
      <c r="AK1967"/>
      <c r="AL1967"/>
      <c r="AM1967"/>
      <c r="AN1967"/>
      <c r="AO1967"/>
    </row>
    <row r="1968" spans="1:41" x14ac:dyDescent="0.2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  <c r="AB1968"/>
      <c r="AC1968"/>
      <c r="AD1968"/>
      <c r="AE1968"/>
      <c r="AF1968"/>
      <c r="AG1968"/>
      <c r="AH1968"/>
      <c r="AI1968"/>
      <c r="AJ1968"/>
      <c r="AK1968"/>
      <c r="AL1968"/>
      <c r="AM1968"/>
      <c r="AN1968"/>
      <c r="AO1968"/>
    </row>
    <row r="1969" spans="1:41" x14ac:dyDescent="0.2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  <c r="Y1969"/>
      <c r="Z1969"/>
      <c r="AA1969"/>
      <c r="AB1969"/>
      <c r="AC1969"/>
      <c r="AD1969"/>
      <c r="AE1969"/>
      <c r="AF1969"/>
      <c r="AG1969"/>
      <c r="AH1969"/>
      <c r="AI1969"/>
      <c r="AJ1969"/>
      <c r="AK1969"/>
      <c r="AL1969"/>
      <c r="AM1969"/>
      <c r="AN1969"/>
      <c r="AO1969"/>
    </row>
    <row r="1970" spans="1:41" x14ac:dyDescent="0.2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  <c r="Y1970"/>
      <c r="Z1970"/>
      <c r="AA1970"/>
      <c r="AB1970"/>
      <c r="AC1970"/>
      <c r="AD1970"/>
      <c r="AE1970"/>
      <c r="AF1970"/>
      <c r="AG1970"/>
      <c r="AH1970"/>
      <c r="AI1970"/>
      <c r="AJ1970"/>
      <c r="AK1970"/>
      <c r="AL1970"/>
      <c r="AM1970"/>
      <c r="AN1970"/>
      <c r="AO1970"/>
    </row>
    <row r="1971" spans="1:41" x14ac:dyDescent="0.2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  <c r="AB1971"/>
      <c r="AC1971"/>
      <c r="AD1971"/>
      <c r="AE1971"/>
      <c r="AF1971"/>
      <c r="AG1971"/>
      <c r="AH1971"/>
      <c r="AI1971"/>
      <c r="AJ1971"/>
      <c r="AK1971"/>
      <c r="AL1971"/>
      <c r="AM1971"/>
      <c r="AN1971"/>
      <c r="AO1971"/>
    </row>
    <row r="1972" spans="1:41" x14ac:dyDescent="0.2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  <c r="Y1972"/>
      <c r="Z1972"/>
      <c r="AA1972"/>
      <c r="AB1972"/>
      <c r="AC1972"/>
      <c r="AD1972"/>
      <c r="AE1972"/>
      <c r="AF1972"/>
      <c r="AG1972"/>
      <c r="AH1972"/>
      <c r="AI1972"/>
      <c r="AJ1972"/>
      <c r="AK1972"/>
      <c r="AL1972"/>
      <c r="AM1972"/>
      <c r="AN1972"/>
      <c r="AO1972"/>
    </row>
    <row r="1973" spans="1:41" x14ac:dyDescent="0.2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  <c r="Y1973"/>
      <c r="Z1973"/>
      <c r="AA1973"/>
      <c r="AB1973"/>
      <c r="AC1973"/>
      <c r="AD1973"/>
      <c r="AE1973"/>
      <c r="AF1973"/>
      <c r="AG1973"/>
      <c r="AH1973"/>
      <c r="AI1973"/>
      <c r="AJ1973"/>
      <c r="AK1973"/>
      <c r="AL1973"/>
      <c r="AM1973"/>
      <c r="AN1973"/>
      <c r="AO1973"/>
    </row>
    <row r="1974" spans="1:41" x14ac:dyDescent="0.2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  <c r="AB1974"/>
      <c r="AC1974"/>
      <c r="AD1974"/>
      <c r="AE1974"/>
      <c r="AF1974"/>
      <c r="AG1974"/>
      <c r="AH1974"/>
      <c r="AI1974"/>
      <c r="AJ1974"/>
      <c r="AK1974"/>
      <c r="AL1974"/>
      <c r="AM1974"/>
      <c r="AN1974"/>
      <c r="AO1974"/>
    </row>
    <row r="1975" spans="1:41" x14ac:dyDescent="0.2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  <c r="Y1975"/>
      <c r="Z1975"/>
      <c r="AA1975"/>
      <c r="AB1975"/>
      <c r="AC1975"/>
      <c r="AD1975"/>
      <c r="AE1975"/>
      <c r="AF1975"/>
      <c r="AG1975"/>
      <c r="AH1975"/>
      <c r="AI1975"/>
      <c r="AJ1975"/>
      <c r="AK1975"/>
      <c r="AL1975"/>
      <c r="AM1975"/>
      <c r="AN1975"/>
      <c r="AO1975"/>
    </row>
    <row r="1976" spans="1:41" x14ac:dyDescent="0.2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  <c r="Y1976"/>
      <c r="Z1976"/>
      <c r="AA1976"/>
      <c r="AB1976"/>
      <c r="AC1976"/>
      <c r="AD1976"/>
      <c r="AE1976"/>
      <c r="AF1976"/>
      <c r="AG1976"/>
      <c r="AH1976"/>
      <c r="AI1976"/>
      <c r="AJ1976"/>
      <c r="AK1976"/>
      <c r="AL1976"/>
      <c r="AM1976"/>
      <c r="AN1976"/>
      <c r="AO1976"/>
    </row>
    <row r="1977" spans="1:41" x14ac:dyDescent="0.2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  <c r="AB1977"/>
      <c r="AC1977"/>
      <c r="AD1977"/>
      <c r="AE1977"/>
      <c r="AF1977"/>
      <c r="AG1977"/>
      <c r="AH1977"/>
      <c r="AI1977"/>
      <c r="AJ1977"/>
      <c r="AK1977"/>
      <c r="AL1977"/>
      <c r="AM1977"/>
      <c r="AN1977"/>
      <c r="AO1977"/>
    </row>
    <row r="1978" spans="1:41" x14ac:dyDescent="0.2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  <c r="Y1978"/>
      <c r="Z1978"/>
      <c r="AA1978"/>
      <c r="AB1978"/>
      <c r="AC1978"/>
      <c r="AD1978"/>
      <c r="AE1978"/>
      <c r="AF1978"/>
      <c r="AG1978"/>
      <c r="AH1978"/>
      <c r="AI1978"/>
      <c r="AJ1978"/>
      <c r="AK1978"/>
      <c r="AL1978"/>
      <c r="AM1978"/>
      <c r="AN1978"/>
      <c r="AO1978"/>
    </row>
    <row r="1979" spans="1:41" x14ac:dyDescent="0.2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  <c r="Y1979"/>
      <c r="Z1979"/>
      <c r="AA1979"/>
      <c r="AB1979"/>
      <c r="AC1979"/>
      <c r="AD1979"/>
      <c r="AE1979"/>
      <c r="AF1979"/>
      <c r="AG1979"/>
      <c r="AH1979"/>
      <c r="AI1979"/>
      <c r="AJ1979"/>
      <c r="AK1979"/>
      <c r="AL1979"/>
      <c r="AM1979"/>
      <c r="AN1979"/>
      <c r="AO1979"/>
    </row>
    <row r="1980" spans="1:41" x14ac:dyDescent="0.2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  <c r="AB1980"/>
      <c r="AC1980"/>
      <c r="AD1980"/>
      <c r="AE1980"/>
      <c r="AF1980"/>
      <c r="AG1980"/>
      <c r="AH1980"/>
      <c r="AI1980"/>
      <c r="AJ1980"/>
      <c r="AK1980"/>
      <c r="AL1980"/>
      <c r="AM1980"/>
      <c r="AN1980"/>
      <c r="AO1980"/>
    </row>
    <row r="1981" spans="1:41" x14ac:dyDescent="0.2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  <c r="Y1981"/>
      <c r="Z1981"/>
      <c r="AA1981"/>
      <c r="AB1981"/>
      <c r="AC1981"/>
      <c r="AD1981"/>
      <c r="AE1981"/>
      <c r="AF1981"/>
      <c r="AG1981"/>
      <c r="AH1981"/>
      <c r="AI1981"/>
      <c r="AJ1981"/>
      <c r="AK1981"/>
      <c r="AL1981"/>
      <c r="AM1981"/>
      <c r="AN1981"/>
      <c r="AO1981"/>
    </row>
    <row r="1982" spans="1:41" x14ac:dyDescent="0.2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  <c r="X1982"/>
      <c r="Y1982"/>
      <c r="Z1982"/>
      <c r="AA1982"/>
      <c r="AB1982"/>
      <c r="AC1982"/>
      <c r="AD1982"/>
      <c r="AE1982"/>
      <c r="AF1982"/>
      <c r="AG1982"/>
      <c r="AH1982"/>
      <c r="AI1982"/>
      <c r="AJ1982"/>
      <c r="AK1982"/>
      <c r="AL1982"/>
      <c r="AM1982"/>
      <c r="AN1982"/>
      <c r="AO1982"/>
    </row>
    <row r="1983" spans="1:41" x14ac:dyDescent="0.2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  <c r="AB1983"/>
      <c r="AC1983"/>
      <c r="AD1983"/>
      <c r="AE1983"/>
      <c r="AF1983"/>
      <c r="AG1983"/>
      <c r="AH1983"/>
      <c r="AI1983"/>
      <c r="AJ1983"/>
      <c r="AK1983"/>
      <c r="AL1983"/>
      <c r="AM1983"/>
      <c r="AN1983"/>
      <c r="AO1983"/>
    </row>
    <row r="1984" spans="1:41" x14ac:dyDescent="0.2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  <c r="Y1984"/>
      <c r="Z1984"/>
      <c r="AA1984"/>
      <c r="AB1984"/>
      <c r="AC1984"/>
      <c r="AD1984"/>
      <c r="AE1984"/>
      <c r="AF1984"/>
      <c r="AG1984"/>
      <c r="AH1984"/>
      <c r="AI1984"/>
      <c r="AJ1984"/>
      <c r="AK1984"/>
      <c r="AL1984"/>
      <c r="AM1984"/>
      <c r="AN1984"/>
      <c r="AO1984"/>
    </row>
    <row r="1985" spans="1:41" x14ac:dyDescent="0.2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  <c r="X1985"/>
      <c r="Y1985"/>
      <c r="Z1985"/>
      <c r="AA1985"/>
      <c r="AB1985"/>
      <c r="AC1985"/>
      <c r="AD1985"/>
      <c r="AE1985"/>
      <c r="AF1985"/>
      <c r="AG1985"/>
      <c r="AH1985"/>
      <c r="AI1985"/>
      <c r="AJ1985"/>
      <c r="AK1985"/>
      <c r="AL1985"/>
      <c r="AM1985"/>
      <c r="AN1985"/>
      <c r="AO1985"/>
    </row>
    <row r="1986" spans="1:41" x14ac:dyDescent="0.2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  <c r="AB1986"/>
      <c r="AC1986"/>
      <c r="AD1986"/>
      <c r="AE1986"/>
      <c r="AF1986"/>
      <c r="AG1986"/>
      <c r="AH1986"/>
      <c r="AI1986"/>
      <c r="AJ1986"/>
      <c r="AK1986"/>
      <c r="AL1986"/>
      <c r="AM1986"/>
      <c r="AN1986"/>
      <c r="AO1986"/>
    </row>
    <row r="1987" spans="1:41" x14ac:dyDescent="0.2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  <c r="Y1987"/>
      <c r="Z1987"/>
      <c r="AA1987"/>
      <c r="AB1987"/>
      <c r="AC1987"/>
      <c r="AD1987"/>
      <c r="AE1987"/>
      <c r="AF1987"/>
      <c r="AG1987"/>
      <c r="AH1987"/>
      <c r="AI1987"/>
      <c r="AJ1987"/>
      <c r="AK1987"/>
      <c r="AL1987"/>
      <c r="AM1987"/>
      <c r="AN1987"/>
      <c r="AO1987"/>
    </row>
    <row r="1988" spans="1:41" x14ac:dyDescent="0.2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  <c r="Y1988"/>
      <c r="Z1988"/>
      <c r="AA1988"/>
      <c r="AB1988"/>
      <c r="AC1988"/>
      <c r="AD1988"/>
      <c r="AE1988"/>
      <c r="AF1988"/>
      <c r="AG1988"/>
      <c r="AH1988"/>
      <c r="AI1988"/>
      <c r="AJ1988"/>
      <c r="AK1988"/>
      <c r="AL1988"/>
      <c r="AM1988"/>
      <c r="AN1988"/>
      <c r="AO1988"/>
    </row>
    <row r="1989" spans="1:41" x14ac:dyDescent="0.2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  <c r="AB1989"/>
      <c r="AC1989"/>
      <c r="AD1989"/>
      <c r="AE1989"/>
      <c r="AF1989"/>
      <c r="AG1989"/>
      <c r="AH1989"/>
      <c r="AI1989"/>
      <c r="AJ1989"/>
      <c r="AK1989"/>
      <c r="AL1989"/>
      <c r="AM1989"/>
      <c r="AN1989"/>
      <c r="AO1989"/>
    </row>
    <row r="1990" spans="1:41" x14ac:dyDescent="0.2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  <c r="Y1990"/>
      <c r="Z1990"/>
      <c r="AA1990"/>
      <c r="AB1990"/>
      <c r="AC1990"/>
      <c r="AD1990"/>
      <c r="AE1990"/>
      <c r="AF1990"/>
      <c r="AG1990"/>
      <c r="AH1990"/>
      <c r="AI1990"/>
      <c r="AJ1990"/>
      <c r="AK1990"/>
      <c r="AL1990"/>
      <c r="AM1990"/>
      <c r="AN1990"/>
      <c r="AO1990"/>
    </row>
    <row r="1991" spans="1:41" x14ac:dyDescent="0.2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  <c r="Y1991"/>
      <c r="Z1991"/>
      <c r="AA1991"/>
      <c r="AB1991"/>
      <c r="AC1991"/>
      <c r="AD1991"/>
      <c r="AE1991"/>
      <c r="AF1991"/>
      <c r="AG1991"/>
      <c r="AH1991"/>
      <c r="AI1991"/>
      <c r="AJ1991"/>
      <c r="AK1991"/>
      <c r="AL1991"/>
      <c r="AM1991"/>
      <c r="AN1991"/>
      <c r="AO1991"/>
    </row>
    <row r="1992" spans="1:41" x14ac:dyDescent="0.2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  <c r="AB1992"/>
      <c r="AC1992"/>
      <c r="AD1992"/>
      <c r="AE1992"/>
      <c r="AF1992"/>
      <c r="AG1992"/>
      <c r="AH1992"/>
      <c r="AI1992"/>
      <c r="AJ1992"/>
      <c r="AK1992"/>
      <c r="AL1992"/>
      <c r="AM1992"/>
      <c r="AN1992"/>
      <c r="AO1992"/>
    </row>
    <row r="1993" spans="1:41" x14ac:dyDescent="0.2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  <c r="Y1993"/>
      <c r="Z1993"/>
      <c r="AA1993"/>
      <c r="AB1993"/>
      <c r="AC1993"/>
      <c r="AD1993"/>
      <c r="AE1993"/>
      <c r="AF1993"/>
      <c r="AG1993"/>
      <c r="AH1993"/>
      <c r="AI1993"/>
      <c r="AJ1993"/>
      <c r="AK1993"/>
      <c r="AL1993"/>
      <c r="AM1993"/>
      <c r="AN1993"/>
      <c r="AO1993"/>
    </row>
    <row r="1994" spans="1:41" x14ac:dyDescent="0.2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  <c r="Y1994"/>
      <c r="Z1994"/>
      <c r="AA1994"/>
      <c r="AB1994"/>
      <c r="AC1994"/>
      <c r="AD1994"/>
      <c r="AE1994"/>
      <c r="AF1994"/>
      <c r="AG1994"/>
      <c r="AH1994"/>
      <c r="AI1994"/>
      <c r="AJ1994"/>
      <c r="AK1994"/>
      <c r="AL1994"/>
      <c r="AM1994"/>
      <c r="AN1994"/>
      <c r="AO1994"/>
    </row>
    <row r="1995" spans="1:41" x14ac:dyDescent="0.2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  <c r="AB1995"/>
      <c r="AC1995"/>
      <c r="AD1995"/>
      <c r="AE1995"/>
      <c r="AF1995"/>
      <c r="AG1995"/>
      <c r="AH1995"/>
      <c r="AI1995"/>
      <c r="AJ1995"/>
      <c r="AK1995"/>
      <c r="AL1995"/>
      <c r="AM1995"/>
      <c r="AN1995"/>
      <c r="AO1995"/>
    </row>
    <row r="1996" spans="1:41" x14ac:dyDescent="0.2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  <c r="Y1996"/>
      <c r="Z1996"/>
      <c r="AA1996"/>
      <c r="AB1996"/>
      <c r="AC1996"/>
      <c r="AD1996"/>
      <c r="AE1996"/>
      <c r="AF1996"/>
      <c r="AG1996"/>
      <c r="AH1996"/>
      <c r="AI1996"/>
      <c r="AJ1996"/>
      <c r="AK1996"/>
      <c r="AL1996"/>
      <c r="AM1996"/>
      <c r="AN1996"/>
      <c r="AO1996"/>
    </row>
    <row r="1997" spans="1:41" x14ac:dyDescent="0.2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  <c r="Y1997"/>
      <c r="Z1997"/>
      <c r="AA1997"/>
      <c r="AB1997"/>
      <c r="AC1997"/>
      <c r="AD1997"/>
      <c r="AE1997"/>
      <c r="AF1997"/>
      <c r="AG1997"/>
      <c r="AH1997"/>
      <c r="AI1997"/>
      <c r="AJ1997"/>
      <c r="AK1997"/>
      <c r="AL1997"/>
      <c r="AM1997"/>
      <c r="AN1997"/>
      <c r="AO1997"/>
    </row>
    <row r="1998" spans="1:41" x14ac:dyDescent="0.2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  <c r="AB1998"/>
      <c r="AC1998"/>
      <c r="AD1998"/>
      <c r="AE1998"/>
      <c r="AF1998"/>
      <c r="AG1998"/>
      <c r="AH1998"/>
      <c r="AI1998"/>
      <c r="AJ1998"/>
      <c r="AK1998"/>
      <c r="AL1998"/>
      <c r="AM1998"/>
      <c r="AN1998"/>
      <c r="AO1998"/>
    </row>
    <row r="1999" spans="1:41" x14ac:dyDescent="0.2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  <c r="Z1999"/>
      <c r="AA1999"/>
      <c r="AB1999"/>
      <c r="AC1999"/>
      <c r="AD1999"/>
      <c r="AE1999"/>
      <c r="AF1999"/>
      <c r="AG1999"/>
      <c r="AH1999"/>
      <c r="AI1999"/>
      <c r="AJ1999"/>
      <c r="AK1999"/>
      <c r="AL1999"/>
      <c r="AM1999"/>
      <c r="AN1999"/>
      <c r="AO1999"/>
    </row>
    <row r="2000" spans="1:41" x14ac:dyDescent="0.2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  <c r="Y2000"/>
      <c r="Z2000"/>
      <c r="AA2000"/>
      <c r="AB2000"/>
      <c r="AC2000"/>
      <c r="AD2000"/>
      <c r="AE2000"/>
      <c r="AF2000"/>
      <c r="AG2000"/>
      <c r="AH2000"/>
      <c r="AI2000"/>
      <c r="AJ2000"/>
      <c r="AK2000"/>
      <c r="AL2000"/>
      <c r="AM2000"/>
      <c r="AN2000"/>
      <c r="AO2000"/>
    </row>
    <row r="2001" spans="1:41" x14ac:dyDescent="0.2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  <c r="AB2001"/>
      <c r="AC2001"/>
      <c r="AD2001"/>
      <c r="AE2001"/>
      <c r="AF2001"/>
      <c r="AG2001"/>
      <c r="AH2001"/>
      <c r="AI2001"/>
      <c r="AJ2001"/>
      <c r="AK2001"/>
      <c r="AL2001"/>
      <c r="AM2001"/>
      <c r="AN2001"/>
      <c r="AO2001"/>
    </row>
    <row r="2002" spans="1:41" x14ac:dyDescent="0.2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  <c r="Y2002"/>
      <c r="Z2002"/>
      <c r="AA2002"/>
      <c r="AB2002"/>
      <c r="AC2002"/>
      <c r="AD2002"/>
      <c r="AE2002"/>
      <c r="AF2002"/>
      <c r="AG2002"/>
      <c r="AH2002"/>
      <c r="AI2002"/>
      <c r="AJ2002"/>
      <c r="AK2002"/>
      <c r="AL2002"/>
      <c r="AM2002"/>
      <c r="AN2002"/>
      <c r="AO2002"/>
    </row>
    <row r="2003" spans="1:41" x14ac:dyDescent="0.2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  <c r="Y2003"/>
      <c r="Z2003"/>
      <c r="AA2003"/>
      <c r="AB2003"/>
      <c r="AC2003"/>
      <c r="AD2003"/>
      <c r="AE2003"/>
      <c r="AF2003"/>
      <c r="AG2003"/>
      <c r="AH2003"/>
      <c r="AI2003"/>
      <c r="AJ2003"/>
      <c r="AK2003"/>
      <c r="AL2003"/>
      <c r="AM2003"/>
      <c r="AN2003"/>
      <c r="AO2003"/>
    </row>
    <row r="2004" spans="1:41" x14ac:dyDescent="0.2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  <c r="AB2004"/>
      <c r="AC2004"/>
      <c r="AD2004"/>
      <c r="AE2004"/>
      <c r="AF2004"/>
      <c r="AG2004"/>
      <c r="AH2004"/>
      <c r="AI2004"/>
      <c r="AJ2004"/>
      <c r="AK2004"/>
      <c r="AL2004"/>
      <c r="AM2004"/>
      <c r="AN2004"/>
      <c r="AO2004"/>
    </row>
    <row r="2005" spans="1:41" x14ac:dyDescent="0.2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  <c r="Y2005"/>
      <c r="Z2005"/>
      <c r="AA2005"/>
      <c r="AB2005"/>
      <c r="AC2005"/>
      <c r="AD2005"/>
      <c r="AE2005"/>
      <c r="AF2005"/>
      <c r="AG2005"/>
      <c r="AH2005"/>
      <c r="AI2005"/>
      <c r="AJ2005"/>
      <c r="AK2005"/>
      <c r="AL2005"/>
      <c r="AM2005"/>
      <c r="AN2005"/>
      <c r="AO2005"/>
    </row>
    <row r="2006" spans="1:41" x14ac:dyDescent="0.2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  <c r="Y2006"/>
      <c r="Z2006"/>
      <c r="AA2006"/>
      <c r="AB2006"/>
      <c r="AC2006"/>
      <c r="AD2006"/>
      <c r="AE2006"/>
      <c r="AF2006"/>
      <c r="AG2006"/>
      <c r="AH2006"/>
      <c r="AI2006"/>
      <c r="AJ2006"/>
      <c r="AK2006"/>
      <c r="AL2006"/>
      <c r="AM2006"/>
      <c r="AN2006"/>
      <c r="AO2006"/>
    </row>
    <row r="2007" spans="1:41" x14ac:dyDescent="0.2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  <c r="AB2007"/>
      <c r="AC2007"/>
      <c r="AD2007"/>
      <c r="AE2007"/>
      <c r="AF2007"/>
      <c r="AG2007"/>
      <c r="AH2007"/>
      <c r="AI2007"/>
      <c r="AJ2007"/>
      <c r="AK2007"/>
      <c r="AL2007"/>
      <c r="AM2007"/>
      <c r="AN2007"/>
      <c r="AO2007"/>
    </row>
    <row r="2008" spans="1:41" x14ac:dyDescent="0.2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  <c r="Y2008"/>
      <c r="Z2008"/>
      <c r="AA2008"/>
      <c r="AB2008"/>
      <c r="AC2008"/>
      <c r="AD2008"/>
      <c r="AE2008"/>
      <c r="AF2008"/>
      <c r="AG2008"/>
      <c r="AH2008"/>
      <c r="AI2008"/>
      <c r="AJ2008"/>
      <c r="AK2008"/>
      <c r="AL2008"/>
      <c r="AM2008"/>
      <c r="AN2008"/>
      <c r="AO2008"/>
    </row>
    <row r="2009" spans="1:41" x14ac:dyDescent="0.2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  <c r="Y2009"/>
      <c r="Z2009"/>
      <c r="AA2009"/>
      <c r="AB2009"/>
      <c r="AC2009"/>
      <c r="AD2009"/>
      <c r="AE2009"/>
      <c r="AF2009"/>
      <c r="AG2009"/>
      <c r="AH2009"/>
      <c r="AI2009"/>
      <c r="AJ2009"/>
      <c r="AK2009"/>
      <c r="AL2009"/>
      <c r="AM2009"/>
      <c r="AN2009"/>
      <c r="AO2009"/>
    </row>
    <row r="2010" spans="1:41" x14ac:dyDescent="0.2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  <c r="AB2010"/>
      <c r="AC2010"/>
      <c r="AD2010"/>
      <c r="AE2010"/>
      <c r="AF2010"/>
      <c r="AG2010"/>
      <c r="AH2010"/>
      <c r="AI2010"/>
      <c r="AJ2010"/>
      <c r="AK2010"/>
      <c r="AL2010"/>
      <c r="AM2010"/>
      <c r="AN2010"/>
      <c r="AO2010"/>
    </row>
    <row r="2011" spans="1:41" x14ac:dyDescent="0.2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  <c r="Y2011"/>
      <c r="Z2011"/>
      <c r="AA2011"/>
      <c r="AB2011"/>
      <c r="AC2011"/>
      <c r="AD2011"/>
      <c r="AE2011"/>
      <c r="AF2011"/>
      <c r="AG2011"/>
      <c r="AH2011"/>
      <c r="AI2011"/>
      <c r="AJ2011"/>
      <c r="AK2011"/>
      <c r="AL2011"/>
      <c r="AM2011"/>
      <c r="AN2011"/>
      <c r="AO2011"/>
    </row>
    <row r="2012" spans="1:41" x14ac:dyDescent="0.2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  <c r="Y2012"/>
      <c r="Z2012"/>
      <c r="AA2012"/>
      <c r="AB2012"/>
      <c r="AC2012"/>
      <c r="AD2012"/>
      <c r="AE2012"/>
      <c r="AF2012"/>
      <c r="AG2012"/>
      <c r="AH2012"/>
      <c r="AI2012"/>
      <c r="AJ2012"/>
      <c r="AK2012"/>
      <c r="AL2012"/>
      <c r="AM2012"/>
      <c r="AN2012"/>
      <c r="AO2012"/>
    </row>
    <row r="2013" spans="1:41" x14ac:dyDescent="0.2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  <c r="AB2013"/>
      <c r="AC2013"/>
      <c r="AD2013"/>
      <c r="AE2013"/>
      <c r="AF2013"/>
      <c r="AG2013"/>
      <c r="AH2013"/>
      <c r="AI2013"/>
      <c r="AJ2013"/>
      <c r="AK2013"/>
      <c r="AL2013"/>
      <c r="AM2013"/>
      <c r="AN2013"/>
      <c r="AO2013"/>
    </row>
    <row r="2014" spans="1:41" x14ac:dyDescent="0.2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  <c r="Y2014"/>
      <c r="Z2014"/>
      <c r="AA2014"/>
      <c r="AB2014"/>
      <c r="AC2014"/>
      <c r="AD2014"/>
      <c r="AE2014"/>
      <c r="AF2014"/>
      <c r="AG2014"/>
      <c r="AH2014"/>
      <c r="AI2014"/>
      <c r="AJ2014"/>
      <c r="AK2014"/>
      <c r="AL2014"/>
      <c r="AM2014"/>
      <c r="AN2014"/>
      <c r="AO2014"/>
    </row>
    <row r="2015" spans="1:41" x14ac:dyDescent="0.2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  <c r="Y2015"/>
      <c r="Z2015"/>
      <c r="AA2015"/>
      <c r="AB2015"/>
      <c r="AC2015"/>
      <c r="AD2015"/>
      <c r="AE2015"/>
      <c r="AF2015"/>
      <c r="AG2015"/>
      <c r="AH2015"/>
      <c r="AI2015"/>
      <c r="AJ2015"/>
      <c r="AK2015"/>
      <c r="AL2015"/>
      <c r="AM2015"/>
      <c r="AN2015"/>
      <c r="AO2015"/>
    </row>
    <row r="2016" spans="1:41" x14ac:dyDescent="0.2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  <c r="AB2016"/>
      <c r="AC2016"/>
      <c r="AD2016"/>
      <c r="AE2016"/>
      <c r="AF2016"/>
      <c r="AG2016"/>
      <c r="AH2016"/>
      <c r="AI2016"/>
      <c r="AJ2016"/>
      <c r="AK2016"/>
      <c r="AL2016"/>
      <c r="AM2016"/>
      <c r="AN2016"/>
      <c r="AO2016"/>
    </row>
    <row r="2017" spans="1:41" x14ac:dyDescent="0.2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  <c r="Y2017"/>
      <c r="Z2017"/>
      <c r="AA2017"/>
      <c r="AB2017"/>
      <c r="AC2017"/>
      <c r="AD2017"/>
      <c r="AE2017"/>
      <c r="AF2017"/>
      <c r="AG2017"/>
      <c r="AH2017"/>
      <c r="AI2017"/>
      <c r="AJ2017"/>
      <c r="AK2017"/>
      <c r="AL2017"/>
      <c r="AM2017"/>
      <c r="AN2017"/>
      <c r="AO2017"/>
    </row>
    <row r="2018" spans="1:41" x14ac:dyDescent="0.2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  <c r="Y2018"/>
      <c r="Z2018"/>
      <c r="AA2018"/>
      <c r="AB2018"/>
      <c r="AC2018"/>
      <c r="AD2018"/>
      <c r="AE2018"/>
      <c r="AF2018"/>
      <c r="AG2018"/>
      <c r="AH2018"/>
      <c r="AI2018"/>
      <c r="AJ2018"/>
      <c r="AK2018"/>
      <c r="AL2018"/>
      <c r="AM2018"/>
      <c r="AN2018"/>
      <c r="AO2018"/>
    </row>
    <row r="2019" spans="1:41" x14ac:dyDescent="0.2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  <c r="AB2019"/>
      <c r="AC2019"/>
      <c r="AD2019"/>
      <c r="AE2019"/>
      <c r="AF2019"/>
      <c r="AG2019"/>
      <c r="AH2019"/>
      <c r="AI2019"/>
      <c r="AJ2019"/>
      <c r="AK2019"/>
      <c r="AL2019"/>
      <c r="AM2019"/>
      <c r="AN2019"/>
      <c r="AO2019"/>
    </row>
    <row r="2020" spans="1:41" x14ac:dyDescent="0.2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  <c r="Y2020"/>
      <c r="Z2020"/>
      <c r="AA2020"/>
      <c r="AB2020"/>
      <c r="AC2020"/>
      <c r="AD2020"/>
      <c r="AE2020"/>
      <c r="AF2020"/>
      <c r="AG2020"/>
      <c r="AH2020"/>
      <c r="AI2020"/>
      <c r="AJ2020"/>
      <c r="AK2020"/>
      <c r="AL2020"/>
      <c r="AM2020"/>
      <c r="AN2020"/>
      <c r="AO2020"/>
    </row>
    <row r="2021" spans="1:41" x14ac:dyDescent="0.2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  <c r="Y2021"/>
      <c r="Z2021"/>
      <c r="AA2021"/>
      <c r="AB2021"/>
      <c r="AC2021"/>
      <c r="AD2021"/>
      <c r="AE2021"/>
      <c r="AF2021"/>
      <c r="AG2021"/>
      <c r="AH2021"/>
      <c r="AI2021"/>
      <c r="AJ2021"/>
      <c r="AK2021"/>
      <c r="AL2021"/>
      <c r="AM2021"/>
      <c r="AN2021"/>
      <c r="AO2021"/>
    </row>
    <row r="2022" spans="1:41" x14ac:dyDescent="0.2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  <c r="AB2022"/>
      <c r="AC2022"/>
      <c r="AD2022"/>
      <c r="AE2022"/>
      <c r="AF2022"/>
      <c r="AG2022"/>
      <c r="AH2022"/>
      <c r="AI2022"/>
      <c r="AJ2022"/>
      <c r="AK2022"/>
      <c r="AL2022"/>
      <c r="AM2022"/>
      <c r="AN2022"/>
      <c r="AO2022"/>
    </row>
    <row r="2023" spans="1:41" x14ac:dyDescent="0.2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  <c r="Y2023"/>
      <c r="Z2023"/>
      <c r="AA2023"/>
      <c r="AB2023"/>
      <c r="AC2023"/>
      <c r="AD2023"/>
      <c r="AE2023"/>
      <c r="AF2023"/>
      <c r="AG2023"/>
      <c r="AH2023"/>
      <c r="AI2023"/>
      <c r="AJ2023"/>
      <c r="AK2023"/>
      <c r="AL2023"/>
      <c r="AM2023"/>
      <c r="AN2023"/>
      <c r="AO2023"/>
    </row>
    <row r="2024" spans="1:41" x14ac:dyDescent="0.2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  <c r="X2024"/>
      <c r="Y2024"/>
      <c r="Z2024"/>
      <c r="AA2024"/>
      <c r="AB2024"/>
      <c r="AC2024"/>
      <c r="AD2024"/>
      <c r="AE2024"/>
      <c r="AF2024"/>
      <c r="AG2024"/>
      <c r="AH2024"/>
      <c r="AI2024"/>
      <c r="AJ2024"/>
      <c r="AK2024"/>
      <c r="AL2024"/>
      <c r="AM2024"/>
      <c r="AN2024"/>
      <c r="AO2024"/>
    </row>
    <row r="2025" spans="1:41" x14ac:dyDescent="0.2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  <c r="AB2025"/>
      <c r="AC2025"/>
      <c r="AD2025"/>
      <c r="AE2025"/>
      <c r="AF2025"/>
      <c r="AG2025"/>
      <c r="AH2025"/>
      <c r="AI2025"/>
      <c r="AJ2025"/>
      <c r="AK2025"/>
      <c r="AL2025"/>
      <c r="AM2025"/>
      <c r="AN2025"/>
      <c r="AO2025"/>
    </row>
    <row r="2026" spans="1:41" x14ac:dyDescent="0.2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  <c r="Y2026"/>
      <c r="Z2026"/>
      <c r="AA2026"/>
      <c r="AB2026"/>
      <c r="AC2026"/>
      <c r="AD2026"/>
      <c r="AE2026"/>
      <c r="AF2026"/>
      <c r="AG2026"/>
      <c r="AH2026"/>
      <c r="AI2026"/>
      <c r="AJ2026"/>
      <c r="AK2026"/>
      <c r="AL2026"/>
      <c r="AM2026"/>
      <c r="AN2026"/>
      <c r="AO2026"/>
    </row>
    <row r="2027" spans="1:41" x14ac:dyDescent="0.2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  <c r="Y2027"/>
      <c r="Z2027"/>
      <c r="AA2027"/>
      <c r="AB2027"/>
      <c r="AC2027"/>
      <c r="AD2027"/>
      <c r="AE2027"/>
      <c r="AF2027"/>
      <c r="AG2027"/>
      <c r="AH2027"/>
      <c r="AI2027"/>
      <c r="AJ2027"/>
      <c r="AK2027"/>
      <c r="AL2027"/>
      <c r="AM2027"/>
      <c r="AN2027"/>
      <c r="AO2027"/>
    </row>
    <row r="2028" spans="1:41" x14ac:dyDescent="0.2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  <c r="AB2028"/>
      <c r="AC2028"/>
      <c r="AD2028"/>
      <c r="AE2028"/>
      <c r="AF2028"/>
      <c r="AG2028"/>
      <c r="AH2028"/>
      <c r="AI2028"/>
      <c r="AJ2028"/>
      <c r="AK2028"/>
      <c r="AL2028"/>
      <c r="AM2028"/>
      <c r="AN2028"/>
      <c r="AO2028"/>
    </row>
    <row r="2029" spans="1:41" x14ac:dyDescent="0.2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  <c r="Y2029"/>
      <c r="Z2029"/>
      <c r="AA2029"/>
      <c r="AB2029"/>
      <c r="AC2029"/>
      <c r="AD2029"/>
      <c r="AE2029"/>
      <c r="AF2029"/>
      <c r="AG2029"/>
      <c r="AH2029"/>
      <c r="AI2029"/>
      <c r="AJ2029"/>
      <c r="AK2029"/>
      <c r="AL2029"/>
      <c r="AM2029"/>
      <c r="AN2029"/>
      <c r="AO2029"/>
    </row>
    <row r="2030" spans="1:41" x14ac:dyDescent="0.2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  <c r="Y2030"/>
      <c r="Z2030"/>
      <c r="AA2030"/>
      <c r="AB2030"/>
      <c r="AC2030"/>
      <c r="AD2030"/>
      <c r="AE2030"/>
      <c r="AF2030"/>
      <c r="AG2030"/>
      <c r="AH2030"/>
      <c r="AI2030"/>
      <c r="AJ2030"/>
      <c r="AK2030"/>
      <c r="AL2030"/>
      <c r="AM2030"/>
      <c r="AN2030"/>
      <c r="AO2030"/>
    </row>
    <row r="2031" spans="1:41" x14ac:dyDescent="0.2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  <c r="AB2031"/>
      <c r="AC2031"/>
      <c r="AD2031"/>
      <c r="AE2031"/>
      <c r="AF2031"/>
      <c r="AG2031"/>
      <c r="AH2031"/>
      <c r="AI2031"/>
      <c r="AJ2031"/>
      <c r="AK2031"/>
      <c r="AL2031"/>
      <c r="AM2031"/>
      <c r="AN2031"/>
      <c r="AO2031"/>
    </row>
    <row r="2032" spans="1:41" x14ac:dyDescent="0.2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  <c r="Y2032"/>
      <c r="Z2032"/>
      <c r="AA2032"/>
      <c r="AB2032"/>
      <c r="AC2032"/>
      <c r="AD2032"/>
      <c r="AE2032"/>
      <c r="AF2032"/>
      <c r="AG2032"/>
      <c r="AH2032"/>
      <c r="AI2032"/>
      <c r="AJ2032"/>
      <c r="AK2032"/>
      <c r="AL2032"/>
      <c r="AM2032"/>
      <c r="AN2032"/>
      <c r="AO2032"/>
    </row>
    <row r="2033" spans="1:41" x14ac:dyDescent="0.2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  <c r="Y2033"/>
      <c r="Z2033"/>
      <c r="AA2033"/>
      <c r="AB2033"/>
      <c r="AC2033"/>
      <c r="AD2033"/>
      <c r="AE2033"/>
      <c r="AF2033"/>
      <c r="AG2033"/>
      <c r="AH2033"/>
      <c r="AI2033"/>
      <c r="AJ2033"/>
      <c r="AK2033"/>
      <c r="AL2033"/>
      <c r="AM2033"/>
      <c r="AN2033"/>
      <c r="AO2033"/>
    </row>
    <row r="2034" spans="1:41" x14ac:dyDescent="0.2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  <c r="AB2034"/>
      <c r="AC2034"/>
      <c r="AD2034"/>
      <c r="AE2034"/>
      <c r="AF2034"/>
      <c r="AG2034"/>
      <c r="AH2034"/>
      <c r="AI2034"/>
      <c r="AJ2034"/>
      <c r="AK2034"/>
      <c r="AL2034"/>
      <c r="AM2034"/>
      <c r="AN2034"/>
      <c r="AO2034"/>
    </row>
    <row r="2035" spans="1:41" x14ac:dyDescent="0.2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Y2035"/>
      <c r="Z2035"/>
      <c r="AA2035"/>
      <c r="AB2035"/>
      <c r="AC2035"/>
      <c r="AD2035"/>
      <c r="AE2035"/>
      <c r="AF2035"/>
      <c r="AG2035"/>
      <c r="AH2035"/>
      <c r="AI2035"/>
      <c r="AJ2035"/>
      <c r="AK2035"/>
      <c r="AL2035"/>
      <c r="AM2035"/>
      <c r="AN2035"/>
      <c r="AO2035"/>
    </row>
    <row r="2036" spans="1:41" x14ac:dyDescent="0.2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  <c r="Y2036"/>
      <c r="Z2036"/>
      <c r="AA2036"/>
      <c r="AB2036"/>
      <c r="AC2036"/>
      <c r="AD2036"/>
      <c r="AE2036"/>
      <c r="AF2036"/>
      <c r="AG2036"/>
      <c r="AH2036"/>
      <c r="AI2036"/>
      <c r="AJ2036"/>
      <c r="AK2036"/>
      <c r="AL2036"/>
      <c r="AM2036"/>
      <c r="AN2036"/>
      <c r="AO2036"/>
    </row>
  </sheetData>
  <mergeCells count="92">
    <mergeCell ref="B37:B40"/>
    <mergeCell ref="C37:C40"/>
    <mergeCell ref="G37:G40"/>
    <mergeCell ref="G41:G44"/>
    <mergeCell ref="A47:A50"/>
    <mergeCell ref="B47:B50"/>
    <mergeCell ref="C47:C50"/>
    <mergeCell ref="G47:G50"/>
    <mergeCell ref="A41:A44"/>
    <mergeCell ref="B41:B44"/>
    <mergeCell ref="C41:C44"/>
    <mergeCell ref="A6:A9"/>
    <mergeCell ref="B6:B9"/>
    <mergeCell ref="C6:C9"/>
    <mergeCell ref="B14:C14"/>
    <mergeCell ref="A15:A18"/>
    <mergeCell ref="I15:I18"/>
    <mergeCell ref="J15:J18"/>
    <mergeCell ref="B4:C4"/>
    <mergeCell ref="B5:C5"/>
    <mergeCell ref="F5:F44"/>
    <mergeCell ref="B19:B22"/>
    <mergeCell ref="G32:G35"/>
    <mergeCell ref="I19:I22"/>
    <mergeCell ref="J19:J22"/>
    <mergeCell ref="C15:C18"/>
    <mergeCell ref="B28:B31"/>
    <mergeCell ref="C28:C31"/>
    <mergeCell ref="G28:G31"/>
    <mergeCell ref="H28:H31"/>
    <mergeCell ref="B27:C27"/>
    <mergeCell ref="C19:C22"/>
    <mergeCell ref="A2:J2"/>
    <mergeCell ref="G15:G18"/>
    <mergeCell ref="G23:G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H6:H9"/>
    <mergeCell ref="H15:H18"/>
    <mergeCell ref="B15:B18"/>
    <mergeCell ref="G19:G22"/>
    <mergeCell ref="H19:H22"/>
    <mergeCell ref="A19:A22"/>
    <mergeCell ref="H37:H40"/>
    <mergeCell ref="I37:I40"/>
    <mergeCell ref="H23:H26"/>
    <mergeCell ref="H32:H35"/>
    <mergeCell ref="B36:C36"/>
    <mergeCell ref="A28:A31"/>
    <mergeCell ref="A23:A26"/>
    <mergeCell ref="B23:B26"/>
    <mergeCell ref="C23:C26"/>
    <mergeCell ref="A32:A35"/>
    <mergeCell ref="B32:B35"/>
    <mergeCell ref="C32:C35"/>
    <mergeCell ref="A37:A40"/>
    <mergeCell ref="J37:J40"/>
    <mergeCell ref="I23:I26"/>
    <mergeCell ref="J23:J26"/>
    <mergeCell ref="I28:I31"/>
    <mergeCell ref="J28:J31"/>
    <mergeCell ref="I32:I35"/>
    <mergeCell ref="J32:J35"/>
    <mergeCell ref="H41:H44"/>
    <mergeCell ref="I41:I44"/>
    <mergeCell ref="J41:J44"/>
    <mergeCell ref="I47:I50"/>
    <mergeCell ref="J47:J50"/>
    <mergeCell ref="H47:H50"/>
    <mergeCell ref="H55:H58"/>
    <mergeCell ref="I55:I58"/>
    <mergeCell ref="J55:J58"/>
    <mergeCell ref="A55:A58"/>
    <mergeCell ref="B55:B58"/>
    <mergeCell ref="C55:C58"/>
    <mergeCell ref="F47:F58"/>
    <mergeCell ref="G55:G58"/>
    <mergeCell ref="I51:I54"/>
    <mergeCell ref="J51:J54"/>
    <mergeCell ref="H51:H54"/>
    <mergeCell ref="A51:A54"/>
    <mergeCell ref="B51:B54"/>
    <mergeCell ref="C51:C54"/>
    <mergeCell ref="G51:G54"/>
  </mergeCells>
  <pageMargins left="0.51181102362204722" right="0.51181102362204722" top="0.35433070866141736" bottom="0.35433070866141736" header="0.31496062992125984" footer="0.31496062992125984"/>
  <pageSetup paperSize="9" scale="49" fitToHeight="2" orientation="portrait" r:id="rId1"/>
  <ignoredErrors>
    <ignoredError sqref="A5 A27 A36 A48:A50 A52:A54 A59:A64 A45:A46" numberStoredAsText="1"/>
    <ignoredError sqref="A15:A18 A19:A26 A10:A13 A37:A44 A32" twoDigitTextYear="1"/>
    <ignoredError sqref="A14 A6:A9 A28:A31" twoDigitTextYear="1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K63"/>
  <sheetViews>
    <sheetView zoomScale="83" zoomScaleNormal="83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A61" sqref="A61"/>
    </sheetView>
  </sheetViews>
  <sheetFormatPr defaultRowHeight="15" x14ac:dyDescent="0.25"/>
  <cols>
    <col min="1" max="1" width="5.7109375" style="31" customWidth="1"/>
    <col min="2" max="2" width="26.28515625" style="31" customWidth="1"/>
    <col min="3" max="3" width="10.5703125" style="31" customWidth="1"/>
    <col min="4" max="4" width="25.85546875" style="31" customWidth="1"/>
    <col min="5" max="5" width="14.28515625" style="31" customWidth="1"/>
    <col min="6" max="6" width="20.85546875" style="31" customWidth="1"/>
    <col min="7" max="7" width="9.85546875" style="31" customWidth="1"/>
    <col min="8" max="8" width="36.85546875" style="31" customWidth="1"/>
    <col min="9" max="9" width="11.5703125" style="31" bestFit="1" customWidth="1"/>
    <col min="10" max="10" width="40.28515625" style="31" customWidth="1"/>
    <col min="11" max="11" width="13" customWidth="1"/>
  </cols>
  <sheetData>
    <row r="1" spans="1:10" ht="60" x14ac:dyDescent="0.25">
      <c r="J1" s="14" t="s">
        <v>473</v>
      </c>
    </row>
    <row r="2" spans="1:10" ht="30.75" customHeight="1" x14ac:dyDescent="0.25">
      <c r="A2" s="182" t="s">
        <v>418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ht="60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5</v>
      </c>
      <c r="H3" s="119" t="s">
        <v>39</v>
      </c>
      <c r="I3" s="118" t="s">
        <v>6</v>
      </c>
      <c r="J3" s="118" t="s">
        <v>7</v>
      </c>
    </row>
    <row r="4" spans="1:10" ht="29.25" customHeight="1" x14ac:dyDescent="0.25">
      <c r="A4" s="120">
        <v>1</v>
      </c>
      <c r="B4" s="163" t="s">
        <v>8</v>
      </c>
      <c r="C4" s="164"/>
      <c r="D4" s="118"/>
      <c r="E4" s="118">
        <v>100</v>
      </c>
      <c r="F4" s="10"/>
      <c r="G4" s="118">
        <f>G5+G14+G27+G32</f>
        <v>40</v>
      </c>
      <c r="H4" s="12"/>
      <c r="I4" s="118"/>
      <c r="J4" s="118"/>
    </row>
    <row r="5" spans="1:10" x14ac:dyDescent="0.25">
      <c r="A5" s="114" t="s">
        <v>18</v>
      </c>
      <c r="B5" s="165" t="s">
        <v>123</v>
      </c>
      <c r="C5" s="166"/>
      <c r="D5" s="118"/>
      <c r="E5" s="118"/>
      <c r="F5" s="152" t="s">
        <v>17</v>
      </c>
      <c r="G5" s="111">
        <f>G6+G10</f>
        <v>10</v>
      </c>
      <c r="H5" s="12"/>
      <c r="I5" s="118"/>
      <c r="J5" s="118"/>
    </row>
    <row r="6" spans="1:10" ht="26.25" customHeight="1" x14ac:dyDescent="0.25">
      <c r="A6" s="155" t="s">
        <v>58</v>
      </c>
      <c r="B6" s="161" t="s">
        <v>106</v>
      </c>
      <c r="C6" s="161" t="s">
        <v>9</v>
      </c>
      <c r="D6" s="119" t="s">
        <v>31</v>
      </c>
      <c r="E6" s="119" t="s">
        <v>124</v>
      </c>
      <c r="F6" s="153"/>
      <c r="G6" s="161">
        <v>5</v>
      </c>
      <c r="H6" s="152" t="s">
        <v>357</v>
      </c>
      <c r="I6" s="152"/>
      <c r="J6" s="152"/>
    </row>
    <row r="7" spans="1:10" ht="27.75" customHeight="1" x14ac:dyDescent="0.25">
      <c r="A7" s="156"/>
      <c r="B7" s="161"/>
      <c r="C7" s="161"/>
      <c r="D7" s="119" t="s">
        <v>32</v>
      </c>
      <c r="E7" s="119" t="s">
        <v>36</v>
      </c>
      <c r="F7" s="153"/>
      <c r="G7" s="161"/>
      <c r="H7" s="153"/>
      <c r="I7" s="153"/>
      <c r="J7" s="153"/>
    </row>
    <row r="8" spans="1:10" ht="29.25" customHeight="1" x14ac:dyDescent="0.25">
      <c r="A8" s="156"/>
      <c r="B8" s="161"/>
      <c r="C8" s="161"/>
      <c r="D8" s="119" t="s">
        <v>33</v>
      </c>
      <c r="E8" s="119" t="s">
        <v>125</v>
      </c>
      <c r="F8" s="153"/>
      <c r="G8" s="161"/>
      <c r="H8" s="153"/>
      <c r="I8" s="153"/>
      <c r="J8" s="153"/>
    </row>
    <row r="9" spans="1:10" ht="25.5" customHeight="1" x14ac:dyDescent="0.25">
      <c r="A9" s="157"/>
      <c r="B9" s="161"/>
      <c r="C9" s="161"/>
      <c r="D9" s="119" t="s">
        <v>34</v>
      </c>
      <c r="E9" s="119" t="s">
        <v>38</v>
      </c>
      <c r="F9" s="153"/>
      <c r="G9" s="161"/>
      <c r="H9" s="154"/>
      <c r="I9" s="154"/>
      <c r="J9" s="154"/>
    </row>
    <row r="10" spans="1:10" ht="23.25" customHeight="1" x14ac:dyDescent="0.25">
      <c r="A10" s="155" t="s">
        <v>59</v>
      </c>
      <c r="B10" s="161" t="s">
        <v>105</v>
      </c>
      <c r="C10" s="161" t="s">
        <v>9</v>
      </c>
      <c r="D10" s="119" t="s">
        <v>31</v>
      </c>
      <c r="E10" s="119" t="s">
        <v>124</v>
      </c>
      <c r="F10" s="153"/>
      <c r="G10" s="161">
        <v>5</v>
      </c>
      <c r="H10" s="161" t="s">
        <v>285</v>
      </c>
      <c r="I10" s="158"/>
      <c r="J10" s="215"/>
    </row>
    <row r="11" spans="1:10" ht="27.75" customHeight="1" x14ac:dyDescent="0.25">
      <c r="A11" s="156"/>
      <c r="B11" s="161"/>
      <c r="C11" s="161"/>
      <c r="D11" s="119" t="s">
        <v>32</v>
      </c>
      <c r="E11" s="119" t="s">
        <v>36</v>
      </c>
      <c r="F11" s="153"/>
      <c r="G11" s="161"/>
      <c r="H11" s="161"/>
      <c r="I11" s="159"/>
      <c r="J11" s="216"/>
    </row>
    <row r="12" spans="1:10" ht="26.25" customHeight="1" x14ac:dyDescent="0.25">
      <c r="A12" s="156"/>
      <c r="B12" s="161"/>
      <c r="C12" s="161"/>
      <c r="D12" s="119" t="s">
        <v>33</v>
      </c>
      <c r="E12" s="119" t="s">
        <v>125</v>
      </c>
      <c r="F12" s="153"/>
      <c r="G12" s="161"/>
      <c r="H12" s="161"/>
      <c r="I12" s="159"/>
      <c r="J12" s="216"/>
    </row>
    <row r="13" spans="1:10" ht="25.5" customHeight="1" x14ac:dyDescent="0.25">
      <c r="A13" s="157"/>
      <c r="B13" s="161"/>
      <c r="C13" s="161"/>
      <c r="D13" s="119" t="s">
        <v>34</v>
      </c>
      <c r="E13" s="119" t="s">
        <v>38</v>
      </c>
      <c r="F13" s="153"/>
      <c r="G13" s="161"/>
      <c r="H13" s="161"/>
      <c r="I13" s="160"/>
      <c r="J13" s="217"/>
    </row>
    <row r="14" spans="1:10" x14ac:dyDescent="0.25">
      <c r="A14" s="114" t="s">
        <v>19</v>
      </c>
      <c r="B14" s="168" t="s">
        <v>108</v>
      </c>
      <c r="C14" s="169"/>
      <c r="D14" s="119"/>
      <c r="E14" s="119"/>
      <c r="F14" s="153"/>
      <c r="G14" s="118">
        <f>G15+G19+G23</f>
        <v>15</v>
      </c>
      <c r="H14" s="12"/>
      <c r="I14" s="12"/>
      <c r="J14" s="12"/>
    </row>
    <row r="15" spans="1:10" ht="26.25" customHeight="1" x14ac:dyDescent="0.25">
      <c r="A15" s="155" t="s">
        <v>40</v>
      </c>
      <c r="B15" s="152" t="s">
        <v>107</v>
      </c>
      <c r="C15" s="152" t="s">
        <v>9</v>
      </c>
      <c r="D15" s="119" t="s">
        <v>31</v>
      </c>
      <c r="E15" s="119" t="s">
        <v>124</v>
      </c>
      <c r="F15" s="153"/>
      <c r="G15" s="152">
        <v>5</v>
      </c>
      <c r="H15" s="152" t="s">
        <v>367</v>
      </c>
      <c r="I15" s="152"/>
      <c r="J15" s="152"/>
    </row>
    <row r="16" spans="1:10" ht="30.75" customHeight="1" x14ac:dyDescent="0.25">
      <c r="A16" s="156"/>
      <c r="B16" s="153"/>
      <c r="C16" s="153"/>
      <c r="D16" s="119" t="s">
        <v>32</v>
      </c>
      <c r="E16" s="119" t="s">
        <v>36</v>
      </c>
      <c r="F16" s="153"/>
      <c r="G16" s="153"/>
      <c r="H16" s="153"/>
      <c r="I16" s="153"/>
      <c r="J16" s="153"/>
    </row>
    <row r="17" spans="1:10" ht="29.25" customHeight="1" x14ac:dyDescent="0.25">
      <c r="A17" s="156"/>
      <c r="B17" s="153"/>
      <c r="C17" s="153"/>
      <c r="D17" s="119" t="s">
        <v>33</v>
      </c>
      <c r="E17" s="119" t="s">
        <v>125</v>
      </c>
      <c r="F17" s="153"/>
      <c r="G17" s="153"/>
      <c r="H17" s="153"/>
      <c r="I17" s="153"/>
      <c r="J17" s="153"/>
    </row>
    <row r="18" spans="1:10" ht="39.75" customHeight="1" x14ac:dyDescent="0.25">
      <c r="A18" s="157"/>
      <c r="B18" s="154"/>
      <c r="C18" s="154"/>
      <c r="D18" s="119" t="s">
        <v>34</v>
      </c>
      <c r="E18" s="119" t="s">
        <v>91</v>
      </c>
      <c r="F18" s="153"/>
      <c r="G18" s="154"/>
      <c r="H18" s="154"/>
      <c r="I18" s="154"/>
      <c r="J18" s="154"/>
    </row>
    <row r="19" spans="1:10" ht="27" customHeight="1" x14ac:dyDescent="0.25">
      <c r="A19" s="155" t="s">
        <v>41</v>
      </c>
      <c r="B19" s="152" t="s">
        <v>15</v>
      </c>
      <c r="C19" s="152" t="s">
        <v>9</v>
      </c>
      <c r="D19" s="119" t="s">
        <v>31</v>
      </c>
      <c r="E19" s="119" t="s">
        <v>116</v>
      </c>
      <c r="F19" s="153"/>
      <c r="G19" s="152">
        <v>5</v>
      </c>
      <c r="H19" s="161" t="s">
        <v>199</v>
      </c>
      <c r="I19" s="158"/>
      <c r="J19" s="152"/>
    </row>
    <row r="20" spans="1:10" ht="27" customHeight="1" x14ac:dyDescent="0.25">
      <c r="A20" s="156"/>
      <c r="B20" s="153"/>
      <c r="C20" s="153"/>
      <c r="D20" s="119" t="s">
        <v>32</v>
      </c>
      <c r="E20" s="119" t="s">
        <v>126</v>
      </c>
      <c r="F20" s="153"/>
      <c r="G20" s="153"/>
      <c r="H20" s="161"/>
      <c r="I20" s="159"/>
      <c r="J20" s="153"/>
    </row>
    <row r="21" spans="1:10" ht="36.75" customHeight="1" x14ac:dyDescent="0.25">
      <c r="A21" s="156"/>
      <c r="B21" s="153"/>
      <c r="C21" s="153"/>
      <c r="D21" s="119" t="s">
        <v>33</v>
      </c>
      <c r="E21" s="119" t="s">
        <v>127</v>
      </c>
      <c r="F21" s="153"/>
      <c r="G21" s="153"/>
      <c r="H21" s="161"/>
      <c r="I21" s="159"/>
      <c r="J21" s="153"/>
    </row>
    <row r="22" spans="1:10" ht="44.25" customHeight="1" x14ac:dyDescent="0.25">
      <c r="A22" s="157"/>
      <c r="B22" s="154"/>
      <c r="C22" s="154"/>
      <c r="D22" s="119" t="s">
        <v>34</v>
      </c>
      <c r="E22" s="119" t="s">
        <v>91</v>
      </c>
      <c r="F22" s="153"/>
      <c r="G22" s="154"/>
      <c r="H22" s="161"/>
      <c r="I22" s="160"/>
      <c r="J22" s="154"/>
    </row>
    <row r="23" spans="1:10" ht="32.25" customHeight="1" x14ac:dyDescent="0.25">
      <c r="A23" s="155" t="s">
        <v>42</v>
      </c>
      <c r="B23" s="152" t="s">
        <v>16</v>
      </c>
      <c r="C23" s="152" t="s">
        <v>9</v>
      </c>
      <c r="D23" s="119" t="s">
        <v>31</v>
      </c>
      <c r="E23" s="119" t="s">
        <v>116</v>
      </c>
      <c r="F23" s="153"/>
      <c r="G23" s="161">
        <v>5</v>
      </c>
      <c r="H23" s="161" t="s">
        <v>200</v>
      </c>
      <c r="I23" s="158"/>
      <c r="J23" s="152"/>
    </row>
    <row r="24" spans="1:10" ht="39.75" customHeight="1" x14ac:dyDescent="0.25">
      <c r="A24" s="156"/>
      <c r="B24" s="153"/>
      <c r="C24" s="153"/>
      <c r="D24" s="119" t="s">
        <v>32</v>
      </c>
      <c r="E24" s="119" t="s">
        <v>126</v>
      </c>
      <c r="F24" s="153"/>
      <c r="G24" s="161"/>
      <c r="H24" s="161"/>
      <c r="I24" s="159"/>
      <c r="J24" s="153"/>
    </row>
    <row r="25" spans="1:10" ht="27.75" customHeight="1" x14ac:dyDescent="0.25">
      <c r="A25" s="156"/>
      <c r="B25" s="153"/>
      <c r="C25" s="153"/>
      <c r="D25" s="119" t="s">
        <v>33</v>
      </c>
      <c r="E25" s="119" t="s">
        <v>127</v>
      </c>
      <c r="F25" s="153"/>
      <c r="G25" s="161"/>
      <c r="H25" s="161"/>
      <c r="I25" s="159"/>
      <c r="J25" s="153"/>
    </row>
    <row r="26" spans="1:10" ht="36" customHeight="1" x14ac:dyDescent="0.25">
      <c r="A26" s="157"/>
      <c r="B26" s="154"/>
      <c r="C26" s="154"/>
      <c r="D26" s="119" t="s">
        <v>34</v>
      </c>
      <c r="E26" s="119" t="s">
        <v>91</v>
      </c>
      <c r="F26" s="153"/>
      <c r="G26" s="161"/>
      <c r="H26" s="161"/>
      <c r="I26" s="160"/>
      <c r="J26" s="154"/>
    </row>
    <row r="27" spans="1:10" ht="15" customHeight="1" x14ac:dyDescent="0.25">
      <c r="A27" s="115" t="s">
        <v>20</v>
      </c>
      <c r="B27" s="165" t="s">
        <v>131</v>
      </c>
      <c r="C27" s="166"/>
      <c r="D27" s="119"/>
      <c r="E27" s="119"/>
      <c r="F27" s="153"/>
      <c r="G27" s="118">
        <f>G28</f>
        <v>5</v>
      </c>
      <c r="H27" s="10"/>
      <c r="I27" s="113"/>
      <c r="J27" s="113"/>
    </row>
    <row r="28" spans="1:10" ht="25.5" customHeight="1" x14ac:dyDescent="0.25">
      <c r="A28" s="155" t="s">
        <v>110</v>
      </c>
      <c r="B28" s="152" t="s">
        <v>109</v>
      </c>
      <c r="C28" s="152" t="s">
        <v>9</v>
      </c>
      <c r="D28" s="119" t="s">
        <v>31</v>
      </c>
      <c r="E28" s="119" t="s">
        <v>124</v>
      </c>
      <c r="F28" s="153"/>
      <c r="G28" s="161">
        <v>5</v>
      </c>
      <c r="H28" s="161" t="s">
        <v>287</v>
      </c>
      <c r="I28" s="171"/>
      <c r="J28" s="152"/>
    </row>
    <row r="29" spans="1:10" ht="26.25" customHeight="1" x14ac:dyDescent="0.25">
      <c r="A29" s="156"/>
      <c r="B29" s="153"/>
      <c r="C29" s="153"/>
      <c r="D29" s="119" t="s">
        <v>32</v>
      </c>
      <c r="E29" s="119" t="s">
        <v>36</v>
      </c>
      <c r="F29" s="153"/>
      <c r="G29" s="161"/>
      <c r="H29" s="161"/>
      <c r="I29" s="172"/>
      <c r="J29" s="153"/>
    </row>
    <row r="30" spans="1:10" ht="35.25" customHeight="1" x14ac:dyDescent="0.25">
      <c r="A30" s="156"/>
      <c r="B30" s="153"/>
      <c r="C30" s="153"/>
      <c r="D30" s="119" t="s">
        <v>33</v>
      </c>
      <c r="E30" s="119" t="s">
        <v>125</v>
      </c>
      <c r="F30" s="153"/>
      <c r="G30" s="161"/>
      <c r="H30" s="161"/>
      <c r="I30" s="172"/>
      <c r="J30" s="153"/>
    </row>
    <row r="31" spans="1:10" ht="19.5" customHeight="1" x14ac:dyDescent="0.25">
      <c r="A31" s="157"/>
      <c r="B31" s="154"/>
      <c r="C31" s="154"/>
      <c r="D31" s="119" t="s">
        <v>34</v>
      </c>
      <c r="E31" s="119" t="s">
        <v>38</v>
      </c>
      <c r="F31" s="153"/>
      <c r="G31" s="161"/>
      <c r="H31" s="161"/>
      <c r="I31" s="173"/>
      <c r="J31" s="154"/>
    </row>
    <row r="32" spans="1:10" ht="36" customHeight="1" x14ac:dyDescent="0.25">
      <c r="A32" s="120" t="s">
        <v>21</v>
      </c>
      <c r="B32" s="165" t="s">
        <v>112</v>
      </c>
      <c r="C32" s="166"/>
      <c r="D32" s="119"/>
      <c r="E32" s="119"/>
      <c r="F32" s="153"/>
      <c r="G32" s="118">
        <f>G33+G37</f>
        <v>10</v>
      </c>
      <c r="H32" s="12"/>
      <c r="I32" s="12"/>
      <c r="J32" s="12"/>
    </row>
    <row r="33" spans="1:11" ht="32.25" customHeight="1" x14ac:dyDescent="0.25">
      <c r="A33" s="170" t="s">
        <v>113</v>
      </c>
      <c r="B33" s="161" t="s">
        <v>115</v>
      </c>
      <c r="C33" s="161" t="s">
        <v>9</v>
      </c>
      <c r="D33" s="119" t="s">
        <v>31</v>
      </c>
      <c r="E33" s="119" t="s">
        <v>124</v>
      </c>
      <c r="F33" s="153"/>
      <c r="G33" s="161">
        <v>5</v>
      </c>
      <c r="H33" s="161" t="s">
        <v>265</v>
      </c>
      <c r="I33" s="152"/>
      <c r="J33" s="152"/>
    </row>
    <row r="34" spans="1:11" ht="23.25" customHeight="1" x14ac:dyDescent="0.25">
      <c r="A34" s="170"/>
      <c r="B34" s="161"/>
      <c r="C34" s="161"/>
      <c r="D34" s="119" t="s">
        <v>32</v>
      </c>
      <c r="E34" s="119" t="s">
        <v>36</v>
      </c>
      <c r="F34" s="153"/>
      <c r="G34" s="161"/>
      <c r="H34" s="161"/>
      <c r="I34" s="153"/>
      <c r="J34" s="153"/>
    </row>
    <row r="35" spans="1:11" ht="30.75" customHeight="1" x14ac:dyDescent="0.25">
      <c r="A35" s="170"/>
      <c r="B35" s="161"/>
      <c r="C35" s="161"/>
      <c r="D35" s="119" t="s">
        <v>33</v>
      </c>
      <c r="E35" s="119" t="s">
        <v>125</v>
      </c>
      <c r="F35" s="153"/>
      <c r="G35" s="161"/>
      <c r="H35" s="161"/>
      <c r="I35" s="153"/>
      <c r="J35" s="153"/>
    </row>
    <row r="36" spans="1:11" ht="27.75" customHeight="1" x14ac:dyDescent="0.25">
      <c r="A36" s="170"/>
      <c r="B36" s="161"/>
      <c r="C36" s="161"/>
      <c r="D36" s="119" t="s">
        <v>34</v>
      </c>
      <c r="E36" s="119" t="s">
        <v>38</v>
      </c>
      <c r="F36" s="153"/>
      <c r="G36" s="161"/>
      <c r="H36" s="161"/>
      <c r="I36" s="154"/>
      <c r="J36" s="154"/>
    </row>
    <row r="37" spans="1:11" ht="25.5" customHeight="1" x14ac:dyDescent="0.25">
      <c r="A37" s="155" t="s">
        <v>114</v>
      </c>
      <c r="B37" s="161" t="s">
        <v>104</v>
      </c>
      <c r="C37" s="161" t="s">
        <v>9</v>
      </c>
      <c r="D37" s="119" t="s">
        <v>31</v>
      </c>
      <c r="E37" s="119" t="s">
        <v>124</v>
      </c>
      <c r="F37" s="153"/>
      <c r="G37" s="161">
        <v>5</v>
      </c>
      <c r="H37" s="161" t="s">
        <v>265</v>
      </c>
      <c r="I37" s="158"/>
      <c r="J37" s="152"/>
    </row>
    <row r="38" spans="1:11" ht="31.5" customHeight="1" x14ac:dyDescent="0.25">
      <c r="A38" s="156"/>
      <c r="B38" s="161"/>
      <c r="C38" s="161"/>
      <c r="D38" s="119" t="s">
        <v>32</v>
      </c>
      <c r="E38" s="119" t="s">
        <v>36</v>
      </c>
      <c r="F38" s="153"/>
      <c r="G38" s="161"/>
      <c r="H38" s="161"/>
      <c r="I38" s="159"/>
      <c r="J38" s="153"/>
    </row>
    <row r="39" spans="1:11" ht="31.5" customHeight="1" x14ac:dyDescent="0.25">
      <c r="A39" s="156"/>
      <c r="B39" s="161"/>
      <c r="C39" s="161"/>
      <c r="D39" s="119" t="s">
        <v>33</v>
      </c>
      <c r="E39" s="119" t="s">
        <v>125</v>
      </c>
      <c r="F39" s="153"/>
      <c r="G39" s="161"/>
      <c r="H39" s="161"/>
      <c r="I39" s="159"/>
      <c r="J39" s="153"/>
    </row>
    <row r="40" spans="1:11" ht="33" customHeight="1" x14ac:dyDescent="0.25">
      <c r="A40" s="157"/>
      <c r="B40" s="161"/>
      <c r="C40" s="161"/>
      <c r="D40" s="119" t="s">
        <v>34</v>
      </c>
      <c r="E40" s="119" t="s">
        <v>38</v>
      </c>
      <c r="F40" s="154"/>
      <c r="G40" s="161"/>
      <c r="H40" s="161"/>
      <c r="I40" s="160"/>
      <c r="J40" s="154"/>
    </row>
    <row r="41" spans="1:11" s="6" customFormat="1" ht="75" x14ac:dyDescent="0.25">
      <c r="A41" s="120" t="s">
        <v>22</v>
      </c>
      <c r="B41" s="118" t="s">
        <v>11</v>
      </c>
      <c r="C41" s="118" t="s">
        <v>128</v>
      </c>
      <c r="D41" s="118" t="s">
        <v>84</v>
      </c>
      <c r="E41" s="118" t="s">
        <v>197</v>
      </c>
      <c r="F41" s="118" t="s">
        <v>10</v>
      </c>
      <c r="G41" s="118">
        <v>10</v>
      </c>
      <c r="H41" s="118" t="s">
        <v>262</v>
      </c>
      <c r="I41" s="118"/>
      <c r="J41" s="118"/>
      <c r="K41" s="36"/>
    </row>
    <row r="42" spans="1:11" ht="66" customHeight="1" x14ac:dyDescent="0.25">
      <c r="A42" s="114" t="s">
        <v>23</v>
      </c>
      <c r="B42" s="111" t="s">
        <v>301</v>
      </c>
      <c r="C42" s="111" t="s">
        <v>12</v>
      </c>
      <c r="D42" s="119" t="s">
        <v>117</v>
      </c>
      <c r="E42" s="119"/>
      <c r="F42" s="10"/>
      <c r="G42" s="111">
        <f>G43+G47+G51</f>
        <v>15</v>
      </c>
      <c r="H42" s="21"/>
      <c r="I42" s="10"/>
      <c r="J42" s="10"/>
    </row>
    <row r="43" spans="1:11" ht="15" customHeight="1" x14ac:dyDescent="0.25">
      <c r="A43" s="155" t="s">
        <v>204</v>
      </c>
      <c r="B43" s="152" t="s">
        <v>304</v>
      </c>
      <c r="C43" s="152" t="s">
        <v>12</v>
      </c>
      <c r="D43" s="119" t="s">
        <v>31</v>
      </c>
      <c r="E43" s="119" t="s">
        <v>119</v>
      </c>
      <c r="F43" s="152" t="s">
        <v>13</v>
      </c>
      <c r="G43" s="152">
        <v>5</v>
      </c>
      <c r="H43" s="161" t="s">
        <v>303</v>
      </c>
      <c r="I43" s="192"/>
      <c r="J43" s="161"/>
    </row>
    <row r="44" spans="1:11" ht="51" customHeight="1" x14ac:dyDescent="0.25">
      <c r="A44" s="156"/>
      <c r="B44" s="153"/>
      <c r="C44" s="153"/>
      <c r="D44" s="119" t="s">
        <v>32</v>
      </c>
      <c r="E44" s="119" t="s">
        <v>120</v>
      </c>
      <c r="F44" s="153"/>
      <c r="G44" s="153"/>
      <c r="H44" s="161"/>
      <c r="I44" s="192"/>
      <c r="J44" s="161"/>
    </row>
    <row r="45" spans="1:11" ht="31.5" customHeight="1" x14ac:dyDescent="0.25">
      <c r="A45" s="156"/>
      <c r="B45" s="153"/>
      <c r="C45" s="153"/>
      <c r="D45" s="119" t="s">
        <v>33</v>
      </c>
      <c r="E45" s="119" t="s">
        <v>121</v>
      </c>
      <c r="F45" s="153"/>
      <c r="G45" s="153"/>
      <c r="H45" s="161"/>
      <c r="I45" s="192"/>
      <c r="J45" s="161"/>
    </row>
    <row r="46" spans="1:11" ht="81" customHeight="1" x14ac:dyDescent="0.25">
      <c r="A46" s="157"/>
      <c r="B46" s="154"/>
      <c r="C46" s="154"/>
      <c r="D46" s="119" t="s">
        <v>34</v>
      </c>
      <c r="E46" s="119" t="s">
        <v>122</v>
      </c>
      <c r="F46" s="153"/>
      <c r="G46" s="154"/>
      <c r="H46" s="161"/>
      <c r="I46" s="192"/>
      <c r="J46" s="161"/>
    </row>
    <row r="47" spans="1:11" ht="15" customHeight="1" x14ac:dyDescent="0.25">
      <c r="A47" s="155" t="s">
        <v>205</v>
      </c>
      <c r="B47" s="152" t="s">
        <v>361</v>
      </c>
      <c r="C47" s="152" t="s">
        <v>12</v>
      </c>
      <c r="D47" s="119" t="s">
        <v>31</v>
      </c>
      <c r="E47" s="119" t="s">
        <v>119</v>
      </c>
      <c r="F47" s="153"/>
      <c r="G47" s="152">
        <v>5</v>
      </c>
      <c r="H47" s="161" t="s">
        <v>257</v>
      </c>
      <c r="I47" s="192"/>
      <c r="J47" s="161"/>
    </row>
    <row r="48" spans="1:11" ht="32.25" customHeight="1" x14ac:dyDescent="0.25">
      <c r="A48" s="156"/>
      <c r="B48" s="153"/>
      <c r="C48" s="153"/>
      <c r="D48" s="119" t="s">
        <v>32</v>
      </c>
      <c r="E48" s="119" t="s">
        <v>120</v>
      </c>
      <c r="F48" s="153"/>
      <c r="G48" s="153"/>
      <c r="H48" s="161"/>
      <c r="I48" s="192"/>
      <c r="J48" s="161"/>
    </row>
    <row r="49" spans="1:10" ht="39" customHeight="1" x14ac:dyDescent="0.25">
      <c r="A49" s="156"/>
      <c r="B49" s="153"/>
      <c r="C49" s="153"/>
      <c r="D49" s="119" t="s">
        <v>33</v>
      </c>
      <c r="E49" s="119" t="s">
        <v>121</v>
      </c>
      <c r="F49" s="153"/>
      <c r="G49" s="153"/>
      <c r="H49" s="161"/>
      <c r="I49" s="192"/>
      <c r="J49" s="161"/>
    </row>
    <row r="50" spans="1:10" ht="82.5" customHeight="1" x14ac:dyDescent="0.25">
      <c r="A50" s="157"/>
      <c r="B50" s="154"/>
      <c r="C50" s="154"/>
      <c r="D50" s="119" t="s">
        <v>34</v>
      </c>
      <c r="E50" s="119" t="s">
        <v>122</v>
      </c>
      <c r="F50" s="153"/>
      <c r="G50" s="154"/>
      <c r="H50" s="161"/>
      <c r="I50" s="192"/>
      <c r="J50" s="161"/>
    </row>
    <row r="51" spans="1:10" ht="35.25" customHeight="1" x14ac:dyDescent="0.25">
      <c r="A51" s="155" t="s">
        <v>333</v>
      </c>
      <c r="B51" s="152" t="s">
        <v>330</v>
      </c>
      <c r="C51" s="152" t="s">
        <v>12</v>
      </c>
      <c r="D51" s="119" t="s">
        <v>31</v>
      </c>
      <c r="E51" s="119" t="s">
        <v>119</v>
      </c>
      <c r="F51" s="153"/>
      <c r="G51" s="152">
        <v>5</v>
      </c>
      <c r="H51" s="152" t="s">
        <v>365</v>
      </c>
      <c r="I51" s="171"/>
      <c r="J51" s="152"/>
    </row>
    <row r="52" spans="1:10" ht="46.5" customHeight="1" x14ac:dyDescent="0.25">
      <c r="A52" s="156"/>
      <c r="B52" s="153"/>
      <c r="C52" s="153"/>
      <c r="D52" s="119" t="s">
        <v>32</v>
      </c>
      <c r="E52" s="119" t="s">
        <v>120</v>
      </c>
      <c r="F52" s="153"/>
      <c r="G52" s="153"/>
      <c r="H52" s="153"/>
      <c r="I52" s="172"/>
      <c r="J52" s="153"/>
    </row>
    <row r="53" spans="1:10" ht="54" customHeight="1" x14ac:dyDescent="0.25">
      <c r="A53" s="156"/>
      <c r="B53" s="153"/>
      <c r="C53" s="153"/>
      <c r="D53" s="119" t="s">
        <v>33</v>
      </c>
      <c r="E53" s="119" t="s">
        <v>121</v>
      </c>
      <c r="F53" s="153"/>
      <c r="G53" s="153"/>
      <c r="H53" s="153"/>
      <c r="I53" s="172"/>
      <c r="J53" s="153"/>
    </row>
    <row r="54" spans="1:10" ht="43.5" customHeight="1" x14ac:dyDescent="0.25">
      <c r="A54" s="157"/>
      <c r="B54" s="154"/>
      <c r="C54" s="154"/>
      <c r="D54" s="119" t="s">
        <v>34</v>
      </c>
      <c r="E54" s="119" t="s">
        <v>122</v>
      </c>
      <c r="F54" s="154"/>
      <c r="G54" s="154"/>
      <c r="H54" s="154"/>
      <c r="I54" s="173"/>
      <c r="J54" s="154"/>
    </row>
    <row r="55" spans="1:10" ht="110.25" customHeight="1" x14ac:dyDescent="0.25">
      <c r="A55" s="120" t="s">
        <v>24</v>
      </c>
      <c r="B55" s="118" t="s">
        <v>270</v>
      </c>
      <c r="C55" s="118" t="s">
        <v>9</v>
      </c>
      <c r="D55" s="118" t="s">
        <v>56</v>
      </c>
      <c r="E55" s="118" t="s">
        <v>269</v>
      </c>
      <c r="F55" s="118" t="s">
        <v>13</v>
      </c>
      <c r="G55" s="118">
        <v>10</v>
      </c>
      <c r="H55" s="118" t="s">
        <v>271</v>
      </c>
      <c r="I55" s="118"/>
      <c r="J55" s="118"/>
    </row>
    <row r="56" spans="1:10" ht="120.75" customHeight="1" x14ac:dyDescent="0.25">
      <c r="A56" s="120" t="s">
        <v>27</v>
      </c>
      <c r="B56" s="118" t="s">
        <v>129</v>
      </c>
      <c r="C56" s="118" t="s">
        <v>9</v>
      </c>
      <c r="D56" s="118" t="s">
        <v>56</v>
      </c>
      <c r="E56" s="118">
        <v>20</v>
      </c>
      <c r="F56" s="118" t="s">
        <v>13</v>
      </c>
      <c r="G56" s="118">
        <v>10</v>
      </c>
      <c r="H56" s="111" t="s">
        <v>130</v>
      </c>
      <c r="I56" s="118"/>
      <c r="J56" s="118"/>
    </row>
    <row r="57" spans="1:10" ht="180" x14ac:dyDescent="0.25">
      <c r="A57" s="120" t="s">
        <v>28</v>
      </c>
      <c r="B57" s="118" t="s">
        <v>272</v>
      </c>
      <c r="C57" s="118" t="s">
        <v>92</v>
      </c>
      <c r="D57" s="118" t="s">
        <v>273</v>
      </c>
      <c r="E57" s="118" t="s">
        <v>290</v>
      </c>
      <c r="F57" s="118" t="s">
        <v>274</v>
      </c>
      <c r="G57" s="118">
        <v>3</v>
      </c>
      <c r="H57" s="118" t="s">
        <v>275</v>
      </c>
      <c r="I57" s="118"/>
      <c r="J57" s="118"/>
    </row>
    <row r="58" spans="1:10" ht="120" x14ac:dyDescent="0.25">
      <c r="A58" s="120" t="s">
        <v>57</v>
      </c>
      <c r="B58" s="118" t="s">
        <v>277</v>
      </c>
      <c r="C58" s="118" t="s">
        <v>12</v>
      </c>
      <c r="D58" s="118" t="s">
        <v>273</v>
      </c>
      <c r="E58" s="16">
        <v>1</v>
      </c>
      <c r="F58" s="118" t="s">
        <v>13</v>
      </c>
      <c r="G58" s="118">
        <v>2</v>
      </c>
      <c r="H58" s="113" t="s">
        <v>278</v>
      </c>
      <c r="I58" s="118"/>
      <c r="J58" s="118"/>
    </row>
    <row r="59" spans="1:10" ht="75" x14ac:dyDescent="0.25">
      <c r="A59" s="120" t="s">
        <v>280</v>
      </c>
      <c r="B59" s="118" t="s">
        <v>331</v>
      </c>
      <c r="C59" s="118" t="s">
        <v>334</v>
      </c>
      <c r="D59" s="118" t="s">
        <v>56</v>
      </c>
      <c r="E59" s="16">
        <v>1</v>
      </c>
      <c r="F59" s="118" t="s">
        <v>13</v>
      </c>
      <c r="G59" s="118">
        <v>5</v>
      </c>
      <c r="H59" s="113" t="s">
        <v>278</v>
      </c>
      <c r="I59" s="118"/>
      <c r="J59" s="118"/>
    </row>
    <row r="60" spans="1:10" ht="120" x14ac:dyDescent="0.25">
      <c r="A60" s="120">
        <v>9</v>
      </c>
      <c r="B60" s="118" t="s">
        <v>332</v>
      </c>
      <c r="C60" s="118" t="s">
        <v>335</v>
      </c>
      <c r="D60" s="118" t="s">
        <v>56</v>
      </c>
      <c r="E60" s="16" t="s">
        <v>336</v>
      </c>
      <c r="F60" s="118" t="s">
        <v>337</v>
      </c>
      <c r="G60" s="118">
        <v>5</v>
      </c>
      <c r="H60" s="113" t="s">
        <v>370</v>
      </c>
      <c r="I60" s="118"/>
      <c r="J60" s="118"/>
    </row>
    <row r="61" spans="1:10" x14ac:dyDescent="0.25">
      <c r="A61" s="11"/>
      <c r="B61" s="17" t="s">
        <v>14</v>
      </c>
      <c r="C61" s="131"/>
      <c r="D61" s="131"/>
      <c r="E61" s="131"/>
      <c r="F61" s="131"/>
      <c r="G61" s="131">
        <f>G56+G55+G42+G41+G4+G57+G58+G59+G60</f>
        <v>100</v>
      </c>
      <c r="H61" s="131"/>
      <c r="I61" s="131"/>
      <c r="J61" s="26">
        <f>J6+J10+J15+J19+J23+J28+J33+J37+J51+J41+J43+J47+J55+J56+J57+J58+J59+J60</f>
        <v>0</v>
      </c>
    </row>
    <row r="63" spans="1:10" ht="30" x14ac:dyDescent="0.25">
      <c r="B63" s="9" t="s">
        <v>276</v>
      </c>
    </row>
  </sheetData>
  <mergeCells count="85">
    <mergeCell ref="H47:H50"/>
    <mergeCell ref="C47:C50"/>
    <mergeCell ref="G47:G50"/>
    <mergeCell ref="B37:B40"/>
    <mergeCell ref="C37:C40"/>
    <mergeCell ref="G37:G40"/>
    <mergeCell ref="A2:J2"/>
    <mergeCell ref="G15:G18"/>
    <mergeCell ref="G23:G26"/>
    <mergeCell ref="A33:A36"/>
    <mergeCell ref="B33:B36"/>
    <mergeCell ref="C33:C36"/>
    <mergeCell ref="G33:G36"/>
    <mergeCell ref="B4:C4"/>
    <mergeCell ref="B5:C5"/>
    <mergeCell ref="F5:F40"/>
    <mergeCell ref="A6:A9"/>
    <mergeCell ref="B6:B9"/>
    <mergeCell ref="C6:C9"/>
    <mergeCell ref="B14:C14"/>
    <mergeCell ref="A15:A18"/>
    <mergeCell ref="B15:B18"/>
    <mergeCell ref="B32:C32"/>
    <mergeCell ref="A37:A40"/>
    <mergeCell ref="G6:G9"/>
    <mergeCell ref="H6:H9"/>
    <mergeCell ref="I6:I9"/>
    <mergeCell ref="H15:H18"/>
    <mergeCell ref="I15:I18"/>
    <mergeCell ref="H23:H26"/>
    <mergeCell ref="I23:I26"/>
    <mergeCell ref="H33:H36"/>
    <mergeCell ref="I33:I36"/>
    <mergeCell ref="C15:C18"/>
    <mergeCell ref="A23:A26"/>
    <mergeCell ref="B23:B26"/>
    <mergeCell ref="C23:C26"/>
    <mergeCell ref="A28:A31"/>
    <mergeCell ref="J6:J9"/>
    <mergeCell ref="A10:A13"/>
    <mergeCell ref="B10:B13"/>
    <mergeCell ref="C10:C13"/>
    <mergeCell ref="G10:G13"/>
    <mergeCell ref="H10:H13"/>
    <mergeCell ref="I10:I13"/>
    <mergeCell ref="J10:J13"/>
    <mergeCell ref="J15:J18"/>
    <mergeCell ref="A19:A22"/>
    <mergeCell ref="B19:B22"/>
    <mergeCell ref="C19:C22"/>
    <mergeCell ref="G19:G22"/>
    <mergeCell ref="H19:H22"/>
    <mergeCell ref="I19:I22"/>
    <mergeCell ref="J19:J22"/>
    <mergeCell ref="J23:J26"/>
    <mergeCell ref="B27:C27"/>
    <mergeCell ref="B28:B31"/>
    <mergeCell ref="C28:C31"/>
    <mergeCell ref="G28:G31"/>
    <mergeCell ref="J28:J31"/>
    <mergeCell ref="I28:I31"/>
    <mergeCell ref="H28:H31"/>
    <mergeCell ref="J33:J36"/>
    <mergeCell ref="H37:H40"/>
    <mergeCell ref="I37:I40"/>
    <mergeCell ref="J37:J40"/>
    <mergeCell ref="I43:I46"/>
    <mergeCell ref="J43:J46"/>
    <mergeCell ref="H43:H46"/>
    <mergeCell ref="H51:H54"/>
    <mergeCell ref="I51:I54"/>
    <mergeCell ref="J51:J54"/>
    <mergeCell ref="A51:A54"/>
    <mergeCell ref="B51:B54"/>
    <mergeCell ref="C51:C54"/>
    <mergeCell ref="F43:F54"/>
    <mergeCell ref="G51:G54"/>
    <mergeCell ref="I47:I50"/>
    <mergeCell ref="J47:J50"/>
    <mergeCell ref="A43:A46"/>
    <mergeCell ref="B43:B46"/>
    <mergeCell ref="C43:C46"/>
    <mergeCell ref="G43:G46"/>
    <mergeCell ref="A47:A50"/>
    <mergeCell ref="B47:B50"/>
  </mergeCells>
  <pageMargins left="0" right="0" top="0.35433070866141736" bottom="0.55118110236220474" header="0.31496062992125984" footer="0.31496062992125984"/>
  <pageSetup paperSize="9" scale="49" fitToHeight="2" orientation="portrait" r:id="rId1"/>
  <rowBreaks count="1" manualBreakCount="1">
    <brk id="46" max="9" man="1"/>
  </rowBreaks>
  <ignoredErrors>
    <ignoredError sqref="A5 A7:A9 A11:A14 A27 A32 A44:A46 A41 A55:A57 A59:A60" numberStoredAsText="1"/>
    <ignoredError sqref="A6 A10" twoDigitTextYear="1" numberStoredAsText="1"/>
    <ignoredError sqref="A15 A28 A33:A40 A23 A1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K63"/>
  <sheetViews>
    <sheetView zoomScale="83" zoomScaleNormal="83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K4" sqref="K4"/>
    </sheetView>
  </sheetViews>
  <sheetFormatPr defaultRowHeight="15" x14ac:dyDescent="0.25"/>
  <cols>
    <col min="1" max="1" width="5.42578125" style="22" customWidth="1"/>
    <col min="2" max="2" width="29.85546875" style="18" customWidth="1"/>
    <col min="3" max="3" width="11.28515625" style="18" customWidth="1"/>
    <col min="4" max="4" width="25.5703125" style="18" customWidth="1"/>
    <col min="5" max="5" width="12" style="18" customWidth="1"/>
    <col min="6" max="6" width="23.140625" style="18" customWidth="1"/>
    <col min="7" max="7" width="11.42578125" style="18" customWidth="1"/>
    <col min="8" max="8" width="41.28515625" style="18" customWidth="1"/>
    <col min="9" max="9" width="8.42578125" style="18" customWidth="1"/>
    <col min="10" max="10" width="41.85546875" style="18" customWidth="1"/>
    <col min="11" max="11" width="12.140625" style="8" bestFit="1" customWidth="1"/>
  </cols>
  <sheetData>
    <row r="1" spans="1:11" ht="60" x14ac:dyDescent="0.25">
      <c r="J1" s="14" t="s">
        <v>464</v>
      </c>
    </row>
    <row r="2" spans="1:11" ht="39" customHeight="1" x14ac:dyDescent="0.25">
      <c r="A2" s="162" t="s">
        <v>401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1" ht="45" x14ac:dyDescent="0.25">
      <c r="A3" s="50" t="s">
        <v>0</v>
      </c>
      <c r="B3" s="47" t="s">
        <v>1</v>
      </c>
      <c r="C3" s="47" t="s">
        <v>2</v>
      </c>
      <c r="D3" s="47" t="s">
        <v>30</v>
      </c>
      <c r="E3" s="47" t="s">
        <v>3</v>
      </c>
      <c r="F3" s="47" t="s">
        <v>4</v>
      </c>
      <c r="G3" s="47" t="s">
        <v>5</v>
      </c>
      <c r="H3" s="53" t="s">
        <v>39</v>
      </c>
      <c r="I3" s="47" t="s">
        <v>6</v>
      </c>
      <c r="J3" s="47" t="s">
        <v>7</v>
      </c>
    </row>
    <row r="4" spans="1:11" ht="37.5" customHeight="1" x14ac:dyDescent="0.25">
      <c r="A4" s="50">
        <v>1</v>
      </c>
      <c r="B4" s="163" t="s">
        <v>8</v>
      </c>
      <c r="C4" s="164"/>
      <c r="D4" s="47"/>
      <c r="E4" s="47">
        <v>100</v>
      </c>
      <c r="F4" s="10"/>
      <c r="G4" s="47">
        <f>G5+G14+G27+G32</f>
        <v>40</v>
      </c>
      <c r="H4" s="12"/>
      <c r="I4" s="47"/>
      <c r="J4" s="47"/>
    </row>
    <row r="5" spans="1:11" x14ac:dyDescent="0.25">
      <c r="A5" s="48" t="s">
        <v>18</v>
      </c>
      <c r="B5" s="165" t="s">
        <v>123</v>
      </c>
      <c r="C5" s="166"/>
      <c r="D5" s="47"/>
      <c r="E5" s="47"/>
      <c r="F5" s="152" t="s">
        <v>17</v>
      </c>
      <c r="G5" s="45">
        <f>G6+G10</f>
        <v>10</v>
      </c>
      <c r="H5" s="12"/>
      <c r="I5" s="47"/>
      <c r="J5" s="47"/>
    </row>
    <row r="6" spans="1:11" s="6" customFormat="1" ht="21.75" customHeight="1" x14ac:dyDescent="0.25">
      <c r="A6" s="155" t="s">
        <v>58</v>
      </c>
      <c r="B6" s="161" t="s">
        <v>106</v>
      </c>
      <c r="C6" s="161" t="s">
        <v>9</v>
      </c>
      <c r="D6" s="53" t="s">
        <v>31</v>
      </c>
      <c r="E6" s="53" t="s">
        <v>124</v>
      </c>
      <c r="F6" s="153"/>
      <c r="G6" s="161">
        <v>5</v>
      </c>
      <c r="H6" s="161" t="s">
        <v>357</v>
      </c>
      <c r="I6" s="152"/>
      <c r="J6" s="152"/>
      <c r="K6" s="54"/>
    </row>
    <row r="7" spans="1:11" s="6" customFormat="1" x14ac:dyDescent="0.25">
      <c r="A7" s="156"/>
      <c r="B7" s="161"/>
      <c r="C7" s="161"/>
      <c r="D7" s="53" t="s">
        <v>32</v>
      </c>
      <c r="E7" s="53" t="s">
        <v>36</v>
      </c>
      <c r="F7" s="153"/>
      <c r="G7" s="161"/>
      <c r="H7" s="161"/>
      <c r="I7" s="153"/>
      <c r="J7" s="153"/>
      <c r="K7" s="54"/>
    </row>
    <row r="8" spans="1:11" s="6" customFormat="1" ht="27" customHeight="1" x14ac:dyDescent="0.25">
      <c r="A8" s="156"/>
      <c r="B8" s="161"/>
      <c r="C8" s="161"/>
      <c r="D8" s="53" t="s">
        <v>33</v>
      </c>
      <c r="E8" s="53" t="s">
        <v>125</v>
      </c>
      <c r="F8" s="153"/>
      <c r="G8" s="161"/>
      <c r="H8" s="161"/>
      <c r="I8" s="153"/>
      <c r="J8" s="153"/>
      <c r="K8" s="54"/>
    </row>
    <row r="9" spans="1:11" s="6" customFormat="1" ht="56.25" customHeight="1" x14ac:dyDescent="0.25">
      <c r="A9" s="157"/>
      <c r="B9" s="161"/>
      <c r="C9" s="161"/>
      <c r="D9" s="53" t="s">
        <v>34</v>
      </c>
      <c r="E9" s="53" t="s">
        <v>38</v>
      </c>
      <c r="F9" s="153"/>
      <c r="G9" s="161"/>
      <c r="H9" s="161"/>
      <c r="I9" s="154"/>
      <c r="J9" s="154"/>
      <c r="K9" s="54"/>
    </row>
    <row r="10" spans="1:11" s="6" customFormat="1" ht="29.25" customHeight="1" x14ac:dyDescent="0.25">
      <c r="A10" s="155" t="s">
        <v>59</v>
      </c>
      <c r="B10" s="161" t="s">
        <v>105</v>
      </c>
      <c r="C10" s="161" t="s">
        <v>9</v>
      </c>
      <c r="D10" s="53" t="s">
        <v>31</v>
      </c>
      <c r="E10" s="53" t="s">
        <v>124</v>
      </c>
      <c r="F10" s="153"/>
      <c r="G10" s="161">
        <v>5</v>
      </c>
      <c r="H10" s="167" t="s">
        <v>279</v>
      </c>
      <c r="I10" s="158"/>
      <c r="J10" s="152"/>
      <c r="K10" s="54"/>
    </row>
    <row r="11" spans="1:11" s="6" customFormat="1" x14ac:dyDescent="0.25">
      <c r="A11" s="156"/>
      <c r="B11" s="161"/>
      <c r="C11" s="161"/>
      <c r="D11" s="53" t="s">
        <v>32</v>
      </c>
      <c r="E11" s="53" t="s">
        <v>36</v>
      </c>
      <c r="F11" s="153"/>
      <c r="G11" s="161"/>
      <c r="H11" s="167"/>
      <c r="I11" s="159"/>
      <c r="J11" s="153"/>
      <c r="K11" s="54"/>
    </row>
    <row r="12" spans="1:11" s="6" customFormat="1" ht="16.5" customHeight="1" x14ac:dyDescent="0.25">
      <c r="A12" s="156"/>
      <c r="B12" s="161"/>
      <c r="C12" s="161"/>
      <c r="D12" s="53" t="s">
        <v>33</v>
      </c>
      <c r="E12" s="53" t="s">
        <v>125</v>
      </c>
      <c r="F12" s="153"/>
      <c r="G12" s="161"/>
      <c r="H12" s="167"/>
      <c r="I12" s="159"/>
      <c r="J12" s="153"/>
      <c r="K12" s="54"/>
    </row>
    <row r="13" spans="1:11" s="6" customFormat="1" ht="63.75" customHeight="1" x14ac:dyDescent="0.25">
      <c r="A13" s="157"/>
      <c r="B13" s="161"/>
      <c r="C13" s="161"/>
      <c r="D13" s="53" t="s">
        <v>34</v>
      </c>
      <c r="E13" s="53" t="s">
        <v>38</v>
      </c>
      <c r="F13" s="153"/>
      <c r="G13" s="161"/>
      <c r="H13" s="167"/>
      <c r="I13" s="160"/>
      <c r="J13" s="154"/>
      <c r="K13" s="54"/>
    </row>
    <row r="14" spans="1:11" x14ac:dyDescent="0.25">
      <c r="A14" s="48" t="s">
        <v>19</v>
      </c>
      <c r="B14" s="168" t="s">
        <v>108</v>
      </c>
      <c r="C14" s="169"/>
      <c r="D14" s="53"/>
      <c r="E14" s="53"/>
      <c r="F14" s="153"/>
      <c r="G14" s="47">
        <f>G15+G19+G23</f>
        <v>15</v>
      </c>
      <c r="H14" s="12"/>
      <c r="I14" s="12"/>
      <c r="J14" s="12"/>
    </row>
    <row r="15" spans="1:11" ht="24.75" customHeight="1" x14ac:dyDescent="0.25">
      <c r="A15" s="155" t="s">
        <v>40</v>
      </c>
      <c r="B15" s="152" t="s">
        <v>107</v>
      </c>
      <c r="C15" s="152" t="s">
        <v>9</v>
      </c>
      <c r="D15" s="53" t="s">
        <v>31</v>
      </c>
      <c r="E15" s="53" t="s">
        <v>124</v>
      </c>
      <c r="F15" s="153"/>
      <c r="G15" s="152">
        <v>5</v>
      </c>
      <c r="H15" s="161" t="s">
        <v>359</v>
      </c>
      <c r="I15" s="171"/>
      <c r="J15" s="152"/>
    </row>
    <row r="16" spans="1:11" ht="36" customHeight="1" x14ac:dyDescent="0.25">
      <c r="A16" s="156"/>
      <c r="B16" s="153"/>
      <c r="C16" s="153"/>
      <c r="D16" s="53" t="s">
        <v>32</v>
      </c>
      <c r="E16" s="53" t="s">
        <v>36</v>
      </c>
      <c r="F16" s="153"/>
      <c r="G16" s="153"/>
      <c r="H16" s="161"/>
      <c r="I16" s="172"/>
      <c r="J16" s="153"/>
    </row>
    <row r="17" spans="1:10" ht="27" customHeight="1" x14ac:dyDescent="0.25">
      <c r="A17" s="156"/>
      <c r="B17" s="153"/>
      <c r="C17" s="153"/>
      <c r="D17" s="53" t="s">
        <v>33</v>
      </c>
      <c r="E17" s="53" t="s">
        <v>125</v>
      </c>
      <c r="F17" s="153"/>
      <c r="G17" s="153"/>
      <c r="H17" s="161"/>
      <c r="I17" s="172"/>
      <c r="J17" s="153"/>
    </row>
    <row r="18" spans="1:10" ht="29.25" customHeight="1" x14ac:dyDescent="0.25">
      <c r="A18" s="157"/>
      <c r="B18" s="154"/>
      <c r="C18" s="154"/>
      <c r="D18" s="53" t="s">
        <v>34</v>
      </c>
      <c r="E18" s="53" t="s">
        <v>91</v>
      </c>
      <c r="F18" s="153"/>
      <c r="G18" s="154"/>
      <c r="H18" s="161"/>
      <c r="I18" s="173"/>
      <c r="J18" s="154"/>
    </row>
    <row r="19" spans="1:10" ht="45" customHeight="1" x14ac:dyDescent="0.25">
      <c r="A19" s="155" t="s">
        <v>41</v>
      </c>
      <c r="B19" s="152" t="s">
        <v>15</v>
      </c>
      <c r="C19" s="152" t="s">
        <v>9</v>
      </c>
      <c r="D19" s="53" t="s">
        <v>31</v>
      </c>
      <c r="E19" s="53" t="s">
        <v>116</v>
      </c>
      <c r="F19" s="153"/>
      <c r="G19" s="152">
        <v>5</v>
      </c>
      <c r="H19" s="161" t="s">
        <v>199</v>
      </c>
      <c r="I19" s="158"/>
      <c r="J19" s="152"/>
    </row>
    <row r="20" spans="1:10" ht="35.25" customHeight="1" x14ac:dyDescent="0.25">
      <c r="A20" s="156"/>
      <c r="B20" s="153"/>
      <c r="C20" s="153"/>
      <c r="D20" s="53" t="s">
        <v>32</v>
      </c>
      <c r="E20" s="53" t="s">
        <v>126</v>
      </c>
      <c r="F20" s="153"/>
      <c r="G20" s="153"/>
      <c r="H20" s="161"/>
      <c r="I20" s="159"/>
      <c r="J20" s="153"/>
    </row>
    <row r="21" spans="1:10" ht="28.5" customHeight="1" x14ac:dyDescent="0.25">
      <c r="A21" s="156"/>
      <c r="B21" s="153"/>
      <c r="C21" s="153"/>
      <c r="D21" s="53" t="s">
        <v>33</v>
      </c>
      <c r="E21" s="53" t="s">
        <v>127</v>
      </c>
      <c r="F21" s="153"/>
      <c r="G21" s="153"/>
      <c r="H21" s="161"/>
      <c r="I21" s="159"/>
      <c r="J21" s="153"/>
    </row>
    <row r="22" spans="1:10" ht="36" customHeight="1" x14ac:dyDescent="0.25">
      <c r="A22" s="157"/>
      <c r="B22" s="154"/>
      <c r="C22" s="154"/>
      <c r="D22" s="53" t="s">
        <v>34</v>
      </c>
      <c r="E22" s="53" t="s">
        <v>91</v>
      </c>
      <c r="F22" s="153"/>
      <c r="G22" s="154"/>
      <c r="H22" s="161"/>
      <c r="I22" s="160"/>
      <c r="J22" s="154"/>
    </row>
    <row r="23" spans="1:10" ht="30" customHeight="1" x14ac:dyDescent="0.25">
      <c r="A23" s="155" t="s">
        <v>42</v>
      </c>
      <c r="B23" s="152" t="s">
        <v>16</v>
      </c>
      <c r="C23" s="152" t="s">
        <v>9</v>
      </c>
      <c r="D23" s="53" t="s">
        <v>31</v>
      </c>
      <c r="E23" s="53" t="s">
        <v>116</v>
      </c>
      <c r="F23" s="153"/>
      <c r="G23" s="161">
        <v>5</v>
      </c>
      <c r="H23" s="161" t="s">
        <v>200</v>
      </c>
      <c r="I23" s="158"/>
      <c r="J23" s="152"/>
    </row>
    <row r="24" spans="1:10" ht="45.75" customHeight="1" x14ac:dyDescent="0.25">
      <c r="A24" s="156"/>
      <c r="B24" s="153"/>
      <c r="C24" s="153"/>
      <c r="D24" s="53" t="s">
        <v>32</v>
      </c>
      <c r="E24" s="53" t="s">
        <v>126</v>
      </c>
      <c r="F24" s="153"/>
      <c r="G24" s="161"/>
      <c r="H24" s="161"/>
      <c r="I24" s="159"/>
      <c r="J24" s="153"/>
    </row>
    <row r="25" spans="1:10" ht="28.5" customHeight="1" x14ac:dyDescent="0.25">
      <c r="A25" s="156"/>
      <c r="B25" s="153"/>
      <c r="C25" s="153"/>
      <c r="D25" s="53" t="s">
        <v>33</v>
      </c>
      <c r="E25" s="53" t="s">
        <v>127</v>
      </c>
      <c r="F25" s="153"/>
      <c r="G25" s="161"/>
      <c r="H25" s="161"/>
      <c r="I25" s="159"/>
      <c r="J25" s="153"/>
    </row>
    <row r="26" spans="1:10" ht="44.25" customHeight="1" x14ac:dyDescent="0.25">
      <c r="A26" s="157"/>
      <c r="B26" s="154"/>
      <c r="C26" s="154"/>
      <c r="D26" s="53" t="s">
        <v>34</v>
      </c>
      <c r="E26" s="53" t="s">
        <v>91</v>
      </c>
      <c r="F26" s="153"/>
      <c r="G26" s="161"/>
      <c r="H26" s="161"/>
      <c r="I26" s="160"/>
      <c r="J26" s="154"/>
    </row>
    <row r="27" spans="1:10" x14ac:dyDescent="0.25">
      <c r="A27" s="49" t="s">
        <v>20</v>
      </c>
      <c r="B27" s="165" t="s">
        <v>131</v>
      </c>
      <c r="C27" s="166"/>
      <c r="D27" s="53"/>
      <c r="E27" s="53"/>
      <c r="F27" s="153"/>
      <c r="G27" s="47">
        <f>G28</f>
        <v>5</v>
      </c>
      <c r="H27" s="152" t="s">
        <v>368</v>
      </c>
      <c r="I27" s="152"/>
      <c r="J27" s="152"/>
    </row>
    <row r="28" spans="1:10" ht="13.5" customHeight="1" x14ac:dyDescent="0.25">
      <c r="A28" s="155" t="s">
        <v>110</v>
      </c>
      <c r="B28" s="152" t="s">
        <v>109</v>
      </c>
      <c r="C28" s="152" t="s">
        <v>9</v>
      </c>
      <c r="D28" s="53" t="s">
        <v>31</v>
      </c>
      <c r="E28" s="53" t="s">
        <v>124</v>
      </c>
      <c r="F28" s="153"/>
      <c r="G28" s="161">
        <v>5</v>
      </c>
      <c r="H28" s="153"/>
      <c r="I28" s="153"/>
      <c r="J28" s="153"/>
    </row>
    <row r="29" spans="1:10" ht="36.75" customHeight="1" x14ac:dyDescent="0.25">
      <c r="A29" s="156"/>
      <c r="B29" s="153"/>
      <c r="C29" s="153"/>
      <c r="D29" s="53" t="s">
        <v>32</v>
      </c>
      <c r="E29" s="53" t="s">
        <v>36</v>
      </c>
      <c r="F29" s="153"/>
      <c r="G29" s="161"/>
      <c r="H29" s="153"/>
      <c r="I29" s="153"/>
      <c r="J29" s="153"/>
    </row>
    <row r="30" spans="1:10" ht="21.75" customHeight="1" x14ac:dyDescent="0.25">
      <c r="A30" s="156"/>
      <c r="B30" s="153"/>
      <c r="C30" s="153"/>
      <c r="D30" s="53" t="s">
        <v>33</v>
      </c>
      <c r="E30" s="53" t="s">
        <v>125</v>
      </c>
      <c r="F30" s="153"/>
      <c r="G30" s="161"/>
      <c r="H30" s="153"/>
      <c r="I30" s="153"/>
      <c r="J30" s="153"/>
    </row>
    <row r="31" spans="1:10" ht="32.25" customHeight="1" x14ac:dyDescent="0.25">
      <c r="A31" s="157"/>
      <c r="B31" s="154"/>
      <c r="C31" s="154"/>
      <c r="D31" s="53" t="s">
        <v>34</v>
      </c>
      <c r="E31" s="53" t="s">
        <v>38</v>
      </c>
      <c r="F31" s="153"/>
      <c r="G31" s="161"/>
      <c r="H31" s="154"/>
      <c r="I31" s="154"/>
      <c r="J31" s="154"/>
    </row>
    <row r="32" spans="1:10" x14ac:dyDescent="0.25">
      <c r="A32" s="50" t="s">
        <v>21</v>
      </c>
      <c r="B32" s="174" t="s">
        <v>112</v>
      </c>
      <c r="C32" s="175"/>
      <c r="D32" s="53"/>
      <c r="E32" s="53"/>
      <c r="F32" s="153"/>
      <c r="G32" s="47">
        <f>G33+G37</f>
        <v>10</v>
      </c>
      <c r="H32" s="12"/>
      <c r="I32" s="12"/>
      <c r="J32" s="12"/>
    </row>
    <row r="33" spans="1:10" x14ac:dyDescent="0.25">
      <c r="A33" s="170" t="s">
        <v>113</v>
      </c>
      <c r="B33" s="161" t="s">
        <v>115</v>
      </c>
      <c r="C33" s="161" t="s">
        <v>9</v>
      </c>
      <c r="D33" s="53" t="s">
        <v>31</v>
      </c>
      <c r="E33" s="53" t="s">
        <v>124</v>
      </c>
      <c r="F33" s="153"/>
      <c r="G33" s="161">
        <v>5</v>
      </c>
      <c r="H33" s="161" t="s">
        <v>267</v>
      </c>
      <c r="I33" s="152"/>
      <c r="J33" s="152"/>
    </row>
    <row r="34" spans="1:10" ht="18.75" customHeight="1" x14ac:dyDescent="0.25">
      <c r="A34" s="170"/>
      <c r="B34" s="161"/>
      <c r="C34" s="161"/>
      <c r="D34" s="53" t="s">
        <v>32</v>
      </c>
      <c r="E34" s="53" t="s">
        <v>36</v>
      </c>
      <c r="F34" s="153"/>
      <c r="G34" s="161"/>
      <c r="H34" s="161"/>
      <c r="I34" s="153"/>
      <c r="J34" s="153"/>
    </row>
    <row r="35" spans="1:10" ht="24.75" customHeight="1" x14ac:dyDescent="0.25">
      <c r="A35" s="170"/>
      <c r="B35" s="161"/>
      <c r="C35" s="161"/>
      <c r="D35" s="53" t="s">
        <v>33</v>
      </c>
      <c r="E35" s="53" t="s">
        <v>125</v>
      </c>
      <c r="F35" s="153"/>
      <c r="G35" s="161"/>
      <c r="H35" s="161"/>
      <c r="I35" s="153"/>
      <c r="J35" s="153"/>
    </row>
    <row r="36" spans="1:10" ht="36.75" customHeight="1" x14ac:dyDescent="0.25">
      <c r="A36" s="170"/>
      <c r="B36" s="161"/>
      <c r="C36" s="161"/>
      <c r="D36" s="53" t="s">
        <v>34</v>
      </c>
      <c r="E36" s="53" t="s">
        <v>38</v>
      </c>
      <c r="F36" s="153"/>
      <c r="G36" s="161"/>
      <c r="H36" s="161"/>
      <c r="I36" s="154"/>
      <c r="J36" s="154"/>
    </row>
    <row r="37" spans="1:10" ht="16.5" customHeight="1" x14ac:dyDescent="0.25">
      <c r="A37" s="155" t="s">
        <v>114</v>
      </c>
      <c r="B37" s="161" t="s">
        <v>104</v>
      </c>
      <c r="C37" s="161" t="s">
        <v>9</v>
      </c>
      <c r="D37" s="53" t="s">
        <v>31</v>
      </c>
      <c r="E37" s="53" t="s">
        <v>124</v>
      </c>
      <c r="F37" s="153"/>
      <c r="G37" s="161">
        <v>5</v>
      </c>
      <c r="H37" s="161" t="s">
        <v>268</v>
      </c>
      <c r="I37" s="171"/>
      <c r="J37" s="152"/>
    </row>
    <row r="38" spans="1:10" ht="16.5" customHeight="1" x14ac:dyDescent="0.25">
      <c r="A38" s="156"/>
      <c r="B38" s="161"/>
      <c r="C38" s="161"/>
      <c r="D38" s="53" t="s">
        <v>32</v>
      </c>
      <c r="E38" s="53" t="s">
        <v>36</v>
      </c>
      <c r="F38" s="153"/>
      <c r="G38" s="161"/>
      <c r="H38" s="161"/>
      <c r="I38" s="172"/>
      <c r="J38" s="153"/>
    </row>
    <row r="39" spans="1:10" ht="16.5" customHeight="1" x14ac:dyDescent="0.25">
      <c r="A39" s="156"/>
      <c r="B39" s="161"/>
      <c r="C39" s="161"/>
      <c r="D39" s="53" t="s">
        <v>33</v>
      </c>
      <c r="E39" s="53" t="s">
        <v>125</v>
      </c>
      <c r="F39" s="153"/>
      <c r="G39" s="161"/>
      <c r="H39" s="161"/>
      <c r="I39" s="172"/>
      <c r="J39" s="153"/>
    </row>
    <row r="40" spans="1:10" ht="36.75" customHeight="1" x14ac:dyDescent="0.25">
      <c r="A40" s="157"/>
      <c r="B40" s="161"/>
      <c r="C40" s="161"/>
      <c r="D40" s="53" t="s">
        <v>34</v>
      </c>
      <c r="E40" s="53" t="s">
        <v>38</v>
      </c>
      <c r="F40" s="154"/>
      <c r="G40" s="161"/>
      <c r="H40" s="161"/>
      <c r="I40" s="173"/>
      <c r="J40" s="154"/>
    </row>
    <row r="41" spans="1:10" ht="75" x14ac:dyDescent="0.25">
      <c r="A41" s="50" t="s">
        <v>22</v>
      </c>
      <c r="B41" s="47" t="s">
        <v>11</v>
      </c>
      <c r="C41" s="47" t="s">
        <v>128</v>
      </c>
      <c r="D41" s="47" t="s">
        <v>84</v>
      </c>
      <c r="E41" s="47" t="s">
        <v>197</v>
      </c>
      <c r="F41" s="47" t="s">
        <v>10</v>
      </c>
      <c r="G41" s="47">
        <v>10</v>
      </c>
      <c r="H41" s="47" t="s">
        <v>282</v>
      </c>
      <c r="I41" s="47"/>
      <c r="J41" s="47"/>
    </row>
    <row r="42" spans="1:10" ht="60" x14ac:dyDescent="0.25">
      <c r="A42" s="48" t="s">
        <v>23</v>
      </c>
      <c r="B42" s="61" t="s">
        <v>301</v>
      </c>
      <c r="C42" s="45" t="s">
        <v>12</v>
      </c>
      <c r="D42" s="53" t="s">
        <v>117</v>
      </c>
      <c r="E42" s="53"/>
      <c r="F42" s="10"/>
      <c r="G42" s="45">
        <v>15</v>
      </c>
      <c r="I42" s="12"/>
      <c r="J42" s="12"/>
    </row>
    <row r="43" spans="1:10" ht="28.5" customHeight="1" x14ac:dyDescent="0.25">
      <c r="A43" s="155" t="s">
        <v>204</v>
      </c>
      <c r="B43" s="152" t="s">
        <v>304</v>
      </c>
      <c r="C43" s="152" t="s">
        <v>12</v>
      </c>
      <c r="D43" s="53" t="s">
        <v>31</v>
      </c>
      <c r="E43" s="53" t="s">
        <v>119</v>
      </c>
      <c r="F43" s="152" t="s">
        <v>13</v>
      </c>
      <c r="G43" s="152">
        <v>5</v>
      </c>
      <c r="H43" s="152" t="s">
        <v>303</v>
      </c>
      <c r="I43" s="158"/>
      <c r="J43" s="152"/>
    </row>
    <row r="44" spans="1:10" ht="33.75" customHeight="1" x14ac:dyDescent="0.25">
      <c r="A44" s="156"/>
      <c r="B44" s="153"/>
      <c r="C44" s="153"/>
      <c r="D44" s="53" t="s">
        <v>32</v>
      </c>
      <c r="E44" s="53" t="s">
        <v>120</v>
      </c>
      <c r="F44" s="153"/>
      <c r="G44" s="153"/>
      <c r="H44" s="153"/>
      <c r="I44" s="159"/>
      <c r="J44" s="153"/>
    </row>
    <row r="45" spans="1:10" ht="43.5" customHeight="1" x14ac:dyDescent="0.25">
      <c r="A45" s="156"/>
      <c r="B45" s="153"/>
      <c r="C45" s="153"/>
      <c r="D45" s="53" t="s">
        <v>33</v>
      </c>
      <c r="E45" s="53" t="s">
        <v>121</v>
      </c>
      <c r="F45" s="153"/>
      <c r="G45" s="153"/>
      <c r="H45" s="153"/>
      <c r="I45" s="159"/>
      <c r="J45" s="153"/>
    </row>
    <row r="46" spans="1:10" ht="42.75" customHeight="1" x14ac:dyDescent="0.25">
      <c r="A46" s="157"/>
      <c r="B46" s="154"/>
      <c r="C46" s="154"/>
      <c r="D46" s="53" t="s">
        <v>34</v>
      </c>
      <c r="E46" s="53" t="s">
        <v>122</v>
      </c>
      <c r="F46" s="153"/>
      <c r="G46" s="154"/>
      <c r="H46" s="154"/>
      <c r="I46" s="160"/>
      <c r="J46" s="154"/>
    </row>
    <row r="47" spans="1:10" ht="98.25" customHeight="1" x14ac:dyDescent="0.25">
      <c r="A47" s="155" t="s">
        <v>205</v>
      </c>
      <c r="B47" s="152" t="s">
        <v>361</v>
      </c>
      <c r="C47" s="152" t="s">
        <v>12</v>
      </c>
      <c r="D47" s="53" t="s">
        <v>31</v>
      </c>
      <c r="E47" s="53" t="s">
        <v>119</v>
      </c>
      <c r="F47" s="153"/>
      <c r="G47" s="152">
        <v>5</v>
      </c>
      <c r="H47" s="152" t="s">
        <v>257</v>
      </c>
      <c r="I47" s="171"/>
      <c r="J47" s="152"/>
    </row>
    <row r="48" spans="1:10" ht="15" customHeight="1" x14ac:dyDescent="0.25">
      <c r="A48" s="156"/>
      <c r="B48" s="153"/>
      <c r="C48" s="153"/>
      <c r="D48" s="53" t="s">
        <v>32</v>
      </c>
      <c r="E48" s="53" t="s">
        <v>120</v>
      </c>
      <c r="F48" s="153"/>
      <c r="G48" s="153"/>
      <c r="H48" s="153"/>
      <c r="I48" s="172"/>
      <c r="J48" s="153"/>
    </row>
    <row r="49" spans="1:10" x14ac:dyDescent="0.25">
      <c r="A49" s="156"/>
      <c r="B49" s="153"/>
      <c r="C49" s="153"/>
      <c r="D49" s="53" t="s">
        <v>33</v>
      </c>
      <c r="E49" s="53" t="s">
        <v>121</v>
      </c>
      <c r="F49" s="153"/>
      <c r="G49" s="153"/>
      <c r="H49" s="153"/>
      <c r="I49" s="172"/>
      <c r="J49" s="153"/>
    </row>
    <row r="50" spans="1:10" x14ac:dyDescent="0.25">
      <c r="A50" s="157"/>
      <c r="B50" s="154"/>
      <c r="C50" s="154"/>
      <c r="D50" s="53" t="s">
        <v>34</v>
      </c>
      <c r="E50" s="53" t="s">
        <v>122</v>
      </c>
      <c r="F50" s="153"/>
      <c r="G50" s="154"/>
      <c r="H50" s="154"/>
      <c r="I50" s="173"/>
      <c r="J50" s="154"/>
    </row>
    <row r="51" spans="1:10" ht="43.5" customHeight="1" x14ac:dyDescent="0.25">
      <c r="A51" s="155" t="s">
        <v>333</v>
      </c>
      <c r="B51" s="152" t="s">
        <v>330</v>
      </c>
      <c r="C51" s="152" t="s">
        <v>12</v>
      </c>
      <c r="D51" s="71" t="s">
        <v>31</v>
      </c>
      <c r="E51" s="71" t="s">
        <v>119</v>
      </c>
      <c r="F51" s="153"/>
      <c r="G51" s="152">
        <v>5</v>
      </c>
      <c r="H51" s="152" t="s">
        <v>365</v>
      </c>
      <c r="I51" s="171"/>
      <c r="J51" s="152"/>
    </row>
    <row r="52" spans="1:10" ht="33.75" customHeight="1" x14ac:dyDescent="0.25">
      <c r="A52" s="156"/>
      <c r="B52" s="153"/>
      <c r="C52" s="153"/>
      <c r="D52" s="71" t="s">
        <v>32</v>
      </c>
      <c r="E52" s="71" t="s">
        <v>120</v>
      </c>
      <c r="F52" s="153"/>
      <c r="G52" s="153"/>
      <c r="H52" s="153"/>
      <c r="I52" s="172"/>
      <c r="J52" s="153"/>
    </row>
    <row r="53" spans="1:10" ht="56.25" customHeight="1" x14ac:dyDescent="0.25">
      <c r="A53" s="156"/>
      <c r="B53" s="153"/>
      <c r="C53" s="153"/>
      <c r="D53" s="71" t="s">
        <v>33</v>
      </c>
      <c r="E53" s="71" t="s">
        <v>121</v>
      </c>
      <c r="F53" s="153"/>
      <c r="G53" s="153"/>
      <c r="H53" s="153"/>
      <c r="I53" s="172"/>
      <c r="J53" s="153"/>
    </row>
    <row r="54" spans="1:10" ht="47.25" customHeight="1" x14ac:dyDescent="0.25">
      <c r="A54" s="157"/>
      <c r="B54" s="154"/>
      <c r="C54" s="154"/>
      <c r="D54" s="71" t="s">
        <v>34</v>
      </c>
      <c r="E54" s="71" t="s">
        <v>122</v>
      </c>
      <c r="F54" s="154"/>
      <c r="G54" s="154"/>
      <c r="H54" s="154"/>
      <c r="I54" s="173"/>
      <c r="J54" s="154"/>
    </row>
    <row r="55" spans="1:10" ht="117.75" customHeight="1" x14ac:dyDescent="0.25">
      <c r="A55" s="50" t="s">
        <v>24</v>
      </c>
      <c r="B55" s="47" t="s">
        <v>270</v>
      </c>
      <c r="C55" s="47" t="s">
        <v>9</v>
      </c>
      <c r="D55" s="47" t="s">
        <v>56</v>
      </c>
      <c r="E55" s="47" t="s">
        <v>269</v>
      </c>
      <c r="F55" s="47" t="s">
        <v>13</v>
      </c>
      <c r="G55" s="47">
        <v>10</v>
      </c>
      <c r="H55" s="47" t="s">
        <v>271</v>
      </c>
      <c r="I55" s="47"/>
      <c r="J55" s="47"/>
    </row>
    <row r="56" spans="1:10" ht="105" x14ac:dyDescent="0.25">
      <c r="A56" s="50" t="s">
        <v>27</v>
      </c>
      <c r="B56" s="47" t="s">
        <v>248</v>
      </c>
      <c r="C56" s="47" t="s">
        <v>9</v>
      </c>
      <c r="D56" s="47" t="s">
        <v>56</v>
      </c>
      <c r="E56" s="47">
        <v>20</v>
      </c>
      <c r="F56" s="47" t="s">
        <v>13</v>
      </c>
      <c r="G56" s="47">
        <v>10</v>
      </c>
      <c r="H56" s="45" t="s">
        <v>369</v>
      </c>
      <c r="I56" s="47"/>
      <c r="J56" s="47"/>
    </row>
    <row r="57" spans="1:10" ht="158.25" customHeight="1" x14ac:dyDescent="0.25">
      <c r="A57" s="15">
        <v>6</v>
      </c>
      <c r="B57" s="47" t="s">
        <v>272</v>
      </c>
      <c r="C57" s="47" t="s">
        <v>92</v>
      </c>
      <c r="D57" s="47" t="s">
        <v>273</v>
      </c>
      <c r="E57" s="47" t="s">
        <v>290</v>
      </c>
      <c r="F57" s="47" t="s">
        <v>274</v>
      </c>
      <c r="G57" s="47">
        <v>3</v>
      </c>
      <c r="H57" s="47" t="s">
        <v>275</v>
      </c>
      <c r="I57" s="47"/>
      <c r="J57" s="47"/>
    </row>
    <row r="58" spans="1:10" ht="112.5" customHeight="1" x14ac:dyDescent="0.25">
      <c r="A58" s="15">
        <v>7</v>
      </c>
      <c r="B58" s="47" t="s">
        <v>277</v>
      </c>
      <c r="C58" s="47" t="s">
        <v>12</v>
      </c>
      <c r="D58" s="47" t="s">
        <v>273</v>
      </c>
      <c r="E58" s="16">
        <v>1</v>
      </c>
      <c r="F58" s="47" t="s">
        <v>13</v>
      </c>
      <c r="G58" s="47">
        <v>2</v>
      </c>
      <c r="H58" s="46" t="s">
        <v>278</v>
      </c>
      <c r="I58" s="47"/>
      <c r="J58" s="47"/>
    </row>
    <row r="59" spans="1:10" ht="60" x14ac:dyDescent="0.25">
      <c r="A59" s="15">
        <v>8</v>
      </c>
      <c r="B59" s="66" t="s">
        <v>331</v>
      </c>
      <c r="C59" s="68" t="s">
        <v>334</v>
      </c>
      <c r="D59" s="68" t="s">
        <v>56</v>
      </c>
      <c r="E59" s="16">
        <v>1</v>
      </c>
      <c r="F59" s="68" t="s">
        <v>13</v>
      </c>
      <c r="G59" s="68">
        <v>5</v>
      </c>
      <c r="H59" s="70" t="s">
        <v>278</v>
      </c>
      <c r="I59" s="66"/>
      <c r="J59" s="66"/>
    </row>
    <row r="60" spans="1:10" ht="108.75" customHeight="1" x14ac:dyDescent="0.25">
      <c r="A60" s="15">
        <v>9</v>
      </c>
      <c r="B60" s="66" t="s">
        <v>332</v>
      </c>
      <c r="C60" s="68" t="s">
        <v>335</v>
      </c>
      <c r="D60" s="68" t="s">
        <v>56</v>
      </c>
      <c r="E60" s="16" t="s">
        <v>336</v>
      </c>
      <c r="F60" s="68" t="s">
        <v>337</v>
      </c>
      <c r="G60" s="68">
        <v>5</v>
      </c>
      <c r="H60" s="70" t="s">
        <v>370</v>
      </c>
      <c r="I60" s="66"/>
      <c r="J60" s="66"/>
    </row>
    <row r="61" spans="1:10" x14ac:dyDescent="0.25">
      <c r="A61" s="11"/>
      <c r="B61" s="17" t="s">
        <v>14</v>
      </c>
      <c r="C61" s="51"/>
      <c r="D61" s="51"/>
      <c r="E61" s="51"/>
      <c r="F61" s="51"/>
      <c r="G61" s="51">
        <f>G4+G41+G42+G55+G56+G57+G58+G59+G60</f>
        <v>100</v>
      </c>
      <c r="H61" s="51"/>
      <c r="I61" s="51"/>
      <c r="J61" s="27">
        <f>J6+J10+J15+J19+J23+J27+J33+J37+J41+J43+J47+J51+J55+J56+J57+J58+J59+J60</f>
        <v>0</v>
      </c>
    </row>
    <row r="63" spans="1:10" ht="30" x14ac:dyDescent="0.25">
      <c r="B63" s="9" t="s">
        <v>276</v>
      </c>
    </row>
  </sheetData>
  <mergeCells count="85">
    <mergeCell ref="A10:A13"/>
    <mergeCell ref="B10:B13"/>
    <mergeCell ref="C10:C13"/>
    <mergeCell ref="G10:G13"/>
    <mergeCell ref="H10:H13"/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I10:I13"/>
    <mergeCell ref="J10:J13"/>
    <mergeCell ref="B14:C14"/>
    <mergeCell ref="A15:A18"/>
    <mergeCell ref="B15:B18"/>
    <mergeCell ref="C15:C18"/>
    <mergeCell ref="G15:G18"/>
    <mergeCell ref="I15:I18"/>
    <mergeCell ref="J15:J18"/>
    <mergeCell ref="F5:F40"/>
    <mergeCell ref="H27:H31"/>
    <mergeCell ref="A19:A22"/>
    <mergeCell ref="B19:B22"/>
    <mergeCell ref="C19:C22"/>
    <mergeCell ref="G19:G22"/>
    <mergeCell ref="H19:H22"/>
    <mergeCell ref="H23:H26"/>
    <mergeCell ref="I19:I22"/>
    <mergeCell ref="J19:J22"/>
    <mergeCell ref="H15:H18"/>
    <mergeCell ref="H33:H36"/>
    <mergeCell ref="I33:I36"/>
    <mergeCell ref="J33:J36"/>
    <mergeCell ref="J23:J26"/>
    <mergeCell ref="I23:I26"/>
    <mergeCell ref="J27:J31"/>
    <mergeCell ref="I27:I31"/>
    <mergeCell ref="B47:B50"/>
    <mergeCell ref="A23:A26"/>
    <mergeCell ref="B23:B26"/>
    <mergeCell ref="C23:C26"/>
    <mergeCell ref="G23:G26"/>
    <mergeCell ref="G28:G31"/>
    <mergeCell ref="B27:C27"/>
    <mergeCell ref="A28:A31"/>
    <mergeCell ref="B28:B31"/>
    <mergeCell ref="C28:C31"/>
    <mergeCell ref="B32:C32"/>
    <mergeCell ref="G33:G36"/>
    <mergeCell ref="A33:A36"/>
    <mergeCell ref="B33:B36"/>
    <mergeCell ref="C33:C36"/>
    <mergeCell ref="J37:J40"/>
    <mergeCell ref="A43:A46"/>
    <mergeCell ref="C43:C46"/>
    <mergeCell ref="G43:G46"/>
    <mergeCell ref="I43:I46"/>
    <mergeCell ref="J43:J46"/>
    <mergeCell ref="H37:H40"/>
    <mergeCell ref="I37:I40"/>
    <mergeCell ref="A37:A40"/>
    <mergeCell ref="B37:B40"/>
    <mergeCell ref="C37:C40"/>
    <mergeCell ref="G37:G40"/>
    <mergeCell ref="J51:J54"/>
    <mergeCell ref="I51:I54"/>
    <mergeCell ref="A51:A54"/>
    <mergeCell ref="B51:B54"/>
    <mergeCell ref="C51:C54"/>
    <mergeCell ref="F43:F54"/>
    <mergeCell ref="H51:H54"/>
    <mergeCell ref="G51:G54"/>
    <mergeCell ref="I47:I50"/>
    <mergeCell ref="J47:J50"/>
    <mergeCell ref="H43:H46"/>
    <mergeCell ref="H47:H50"/>
    <mergeCell ref="A47:A50"/>
    <mergeCell ref="C47:C50"/>
    <mergeCell ref="G47:G50"/>
    <mergeCell ref="B43:B46"/>
  </mergeCells>
  <pageMargins left="0.43307086614173229" right="0.23622047244094491" top="0.35433070866141736" bottom="0" header="0.31496062992125984" footer="0.31496062992125984"/>
  <pageSetup paperSize="9" scale="46" fitToHeight="2" orientation="portrait" r:id="rId1"/>
  <ignoredErrors>
    <ignoredError sqref="A4:A5 A41:A42 A55:A56" numberStoredAsText="1"/>
    <ignoredError sqref="A6:A40 A44:A46" twoDigitTextYear="1" numberStoredAsText="1"/>
    <ignoredError sqref="A61" twoDigitTextYear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K67"/>
  <sheetViews>
    <sheetView zoomScale="85" zoomScaleNormal="85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A65" sqref="A65"/>
    </sheetView>
  </sheetViews>
  <sheetFormatPr defaultRowHeight="15" x14ac:dyDescent="0.25"/>
  <cols>
    <col min="1" max="1" width="7" style="31" customWidth="1"/>
    <col min="2" max="2" width="24.5703125" style="31" customWidth="1"/>
    <col min="3" max="3" width="10.140625" style="31" customWidth="1"/>
    <col min="4" max="4" width="24" style="31" customWidth="1"/>
    <col min="5" max="5" width="10.85546875" style="31" customWidth="1"/>
    <col min="6" max="6" width="17.85546875" style="31" customWidth="1"/>
    <col min="7" max="7" width="10.42578125" style="31" customWidth="1"/>
    <col min="8" max="8" width="38.140625" style="31" customWidth="1"/>
    <col min="9" max="9" width="11.5703125" style="31" bestFit="1" customWidth="1"/>
    <col min="10" max="10" width="41.85546875" style="31" customWidth="1"/>
    <col min="11" max="11" width="27.7109375" customWidth="1"/>
    <col min="12" max="12" width="20.42578125" bestFit="1" customWidth="1"/>
  </cols>
  <sheetData>
    <row r="1" spans="1:10" ht="60" x14ac:dyDescent="0.25">
      <c r="J1" s="14" t="s">
        <v>474</v>
      </c>
    </row>
    <row r="2" spans="1:10" ht="30" customHeight="1" x14ac:dyDescent="0.25">
      <c r="A2" s="180" t="s">
        <v>419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0" ht="45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5</v>
      </c>
      <c r="H3" s="119" t="s">
        <v>39</v>
      </c>
      <c r="I3" s="118" t="s">
        <v>6</v>
      </c>
      <c r="J3" s="118" t="s">
        <v>7</v>
      </c>
    </row>
    <row r="4" spans="1:10" ht="28.5" customHeight="1" x14ac:dyDescent="0.25">
      <c r="A4" s="120">
        <v>1</v>
      </c>
      <c r="B4" s="163" t="s">
        <v>8</v>
      </c>
      <c r="C4" s="164"/>
      <c r="D4" s="118"/>
      <c r="E4" s="118">
        <v>100</v>
      </c>
      <c r="F4" s="10"/>
      <c r="G4" s="118">
        <f>G5+G14+G27+G36</f>
        <v>40</v>
      </c>
      <c r="H4" s="12"/>
      <c r="I4" s="118"/>
      <c r="J4" s="118"/>
    </row>
    <row r="5" spans="1:10" x14ac:dyDescent="0.25">
      <c r="A5" s="114" t="s">
        <v>18</v>
      </c>
      <c r="B5" s="165" t="s">
        <v>123</v>
      </c>
      <c r="C5" s="166"/>
      <c r="D5" s="118"/>
      <c r="E5" s="118"/>
      <c r="F5" s="152" t="s">
        <v>17</v>
      </c>
      <c r="G5" s="111">
        <f>G6+G10</f>
        <v>7</v>
      </c>
      <c r="H5" s="12"/>
      <c r="I5" s="118"/>
      <c r="J5" s="118"/>
    </row>
    <row r="6" spans="1:10" ht="21.75" customHeight="1" x14ac:dyDescent="0.25">
      <c r="A6" s="155" t="s">
        <v>58</v>
      </c>
      <c r="B6" s="161" t="s">
        <v>106</v>
      </c>
      <c r="C6" s="161" t="s">
        <v>9</v>
      </c>
      <c r="D6" s="119" t="s">
        <v>31</v>
      </c>
      <c r="E6" s="119" t="s">
        <v>124</v>
      </c>
      <c r="F6" s="153"/>
      <c r="G6" s="161">
        <v>5</v>
      </c>
      <c r="H6" s="152" t="s">
        <v>357</v>
      </c>
      <c r="I6" s="171"/>
      <c r="J6" s="189"/>
    </row>
    <row r="7" spans="1:10" ht="27" customHeight="1" x14ac:dyDescent="0.25">
      <c r="A7" s="156"/>
      <c r="B7" s="161"/>
      <c r="C7" s="161"/>
      <c r="D7" s="119" t="s">
        <v>32</v>
      </c>
      <c r="E7" s="119" t="s">
        <v>36</v>
      </c>
      <c r="F7" s="153"/>
      <c r="G7" s="161"/>
      <c r="H7" s="153"/>
      <c r="I7" s="172"/>
      <c r="J7" s="190"/>
    </row>
    <row r="8" spans="1:10" ht="39.75" customHeight="1" x14ac:dyDescent="0.25">
      <c r="A8" s="156"/>
      <c r="B8" s="161"/>
      <c r="C8" s="161"/>
      <c r="D8" s="119" t="s">
        <v>33</v>
      </c>
      <c r="E8" s="119" t="s">
        <v>125</v>
      </c>
      <c r="F8" s="153"/>
      <c r="G8" s="161"/>
      <c r="H8" s="153"/>
      <c r="I8" s="172"/>
      <c r="J8" s="190"/>
    </row>
    <row r="9" spans="1:10" ht="13.5" customHeight="1" x14ac:dyDescent="0.25">
      <c r="A9" s="157"/>
      <c r="B9" s="161"/>
      <c r="C9" s="161"/>
      <c r="D9" s="119" t="s">
        <v>34</v>
      </c>
      <c r="E9" s="119" t="s">
        <v>38</v>
      </c>
      <c r="F9" s="153"/>
      <c r="G9" s="161"/>
      <c r="H9" s="154"/>
      <c r="I9" s="173"/>
      <c r="J9" s="191"/>
    </row>
    <row r="10" spans="1:10" ht="28.5" customHeight="1" x14ac:dyDescent="0.25">
      <c r="A10" s="155" t="s">
        <v>59</v>
      </c>
      <c r="B10" s="161" t="s">
        <v>105</v>
      </c>
      <c r="C10" s="161" t="s">
        <v>9</v>
      </c>
      <c r="D10" s="119" t="s">
        <v>31</v>
      </c>
      <c r="E10" s="119" t="s">
        <v>124</v>
      </c>
      <c r="F10" s="153"/>
      <c r="G10" s="161">
        <v>2</v>
      </c>
      <c r="H10" s="167" t="s">
        <v>279</v>
      </c>
      <c r="I10" s="171"/>
      <c r="J10" s="189"/>
    </row>
    <row r="11" spans="1:10" ht="21" customHeight="1" x14ac:dyDescent="0.25">
      <c r="A11" s="156"/>
      <c r="B11" s="161"/>
      <c r="C11" s="161"/>
      <c r="D11" s="119" t="s">
        <v>32</v>
      </c>
      <c r="E11" s="119" t="s">
        <v>36</v>
      </c>
      <c r="F11" s="153"/>
      <c r="G11" s="161"/>
      <c r="H11" s="167"/>
      <c r="I11" s="172"/>
      <c r="J11" s="190"/>
    </row>
    <row r="12" spans="1:10" ht="41.25" customHeight="1" x14ac:dyDescent="0.25">
      <c r="A12" s="156"/>
      <c r="B12" s="161"/>
      <c r="C12" s="161"/>
      <c r="D12" s="119" t="s">
        <v>33</v>
      </c>
      <c r="E12" s="119" t="s">
        <v>125</v>
      </c>
      <c r="F12" s="153"/>
      <c r="G12" s="161"/>
      <c r="H12" s="167"/>
      <c r="I12" s="172"/>
      <c r="J12" s="190"/>
    </row>
    <row r="13" spans="1:10" ht="22.5" customHeight="1" x14ac:dyDescent="0.25">
      <c r="A13" s="157"/>
      <c r="B13" s="161"/>
      <c r="C13" s="161"/>
      <c r="D13" s="119" t="s">
        <v>34</v>
      </c>
      <c r="E13" s="119" t="s">
        <v>38</v>
      </c>
      <c r="F13" s="153"/>
      <c r="G13" s="161"/>
      <c r="H13" s="167"/>
      <c r="I13" s="173"/>
      <c r="J13" s="191"/>
    </row>
    <row r="14" spans="1:10" ht="34.5" customHeight="1" x14ac:dyDescent="0.25">
      <c r="A14" s="114" t="s">
        <v>19</v>
      </c>
      <c r="B14" s="168" t="s">
        <v>108</v>
      </c>
      <c r="C14" s="169"/>
      <c r="D14" s="119"/>
      <c r="E14" s="119"/>
      <c r="F14" s="153"/>
      <c r="G14" s="118">
        <f>G15+G19+G23</f>
        <v>13</v>
      </c>
      <c r="H14" s="12"/>
      <c r="I14" s="12"/>
      <c r="J14" s="12"/>
    </row>
    <row r="15" spans="1:10" ht="28.5" customHeight="1" x14ac:dyDescent="0.25">
      <c r="A15" s="155" t="s">
        <v>40</v>
      </c>
      <c r="B15" s="152" t="s">
        <v>107</v>
      </c>
      <c r="C15" s="152" t="s">
        <v>9</v>
      </c>
      <c r="D15" s="119" t="s">
        <v>31</v>
      </c>
      <c r="E15" s="119" t="s">
        <v>124</v>
      </c>
      <c r="F15" s="153"/>
      <c r="G15" s="152">
        <v>3</v>
      </c>
      <c r="H15" s="152" t="s">
        <v>367</v>
      </c>
      <c r="I15" s="152"/>
      <c r="J15" s="152"/>
    </row>
    <row r="16" spans="1:10" ht="28.5" customHeight="1" x14ac:dyDescent="0.25">
      <c r="A16" s="156"/>
      <c r="B16" s="153"/>
      <c r="C16" s="153"/>
      <c r="D16" s="119" t="s">
        <v>32</v>
      </c>
      <c r="E16" s="119" t="s">
        <v>36</v>
      </c>
      <c r="F16" s="153"/>
      <c r="G16" s="153"/>
      <c r="H16" s="153"/>
      <c r="I16" s="153"/>
      <c r="J16" s="153"/>
    </row>
    <row r="17" spans="1:11" ht="29.25" customHeight="1" x14ac:dyDescent="0.25">
      <c r="A17" s="156"/>
      <c r="B17" s="153"/>
      <c r="C17" s="153"/>
      <c r="D17" s="119" t="s">
        <v>33</v>
      </c>
      <c r="E17" s="119" t="s">
        <v>125</v>
      </c>
      <c r="F17" s="153"/>
      <c r="G17" s="153"/>
      <c r="H17" s="153"/>
      <c r="I17" s="153"/>
      <c r="J17" s="153"/>
    </row>
    <row r="18" spans="1:11" ht="30" customHeight="1" x14ac:dyDescent="0.25">
      <c r="A18" s="157"/>
      <c r="B18" s="154"/>
      <c r="C18" s="154"/>
      <c r="D18" s="119" t="s">
        <v>34</v>
      </c>
      <c r="E18" s="119" t="s">
        <v>91</v>
      </c>
      <c r="F18" s="153"/>
      <c r="G18" s="154"/>
      <c r="H18" s="154"/>
      <c r="I18" s="154"/>
      <c r="J18" s="154"/>
    </row>
    <row r="19" spans="1:11" ht="23.25" customHeight="1" x14ac:dyDescent="0.25">
      <c r="A19" s="155" t="s">
        <v>41</v>
      </c>
      <c r="B19" s="152" t="s">
        <v>15</v>
      </c>
      <c r="C19" s="152" t="s">
        <v>9</v>
      </c>
      <c r="D19" s="119" t="s">
        <v>31</v>
      </c>
      <c r="E19" s="119" t="s">
        <v>116</v>
      </c>
      <c r="F19" s="153"/>
      <c r="G19" s="152">
        <v>5</v>
      </c>
      <c r="H19" s="161" t="s">
        <v>199</v>
      </c>
      <c r="I19" s="158"/>
      <c r="J19" s="152"/>
    </row>
    <row r="20" spans="1:11" ht="27.75" customHeight="1" x14ac:dyDescent="0.25">
      <c r="A20" s="156"/>
      <c r="B20" s="153"/>
      <c r="C20" s="153"/>
      <c r="D20" s="119" t="s">
        <v>32</v>
      </c>
      <c r="E20" s="119" t="s">
        <v>126</v>
      </c>
      <c r="F20" s="153"/>
      <c r="G20" s="153"/>
      <c r="H20" s="161"/>
      <c r="I20" s="159"/>
      <c r="J20" s="153"/>
    </row>
    <row r="21" spans="1:11" ht="23.25" customHeight="1" x14ac:dyDescent="0.25">
      <c r="A21" s="156"/>
      <c r="B21" s="153"/>
      <c r="C21" s="153"/>
      <c r="D21" s="119" t="s">
        <v>33</v>
      </c>
      <c r="E21" s="119" t="s">
        <v>127</v>
      </c>
      <c r="F21" s="153"/>
      <c r="G21" s="153"/>
      <c r="H21" s="161"/>
      <c r="I21" s="159"/>
      <c r="J21" s="153"/>
    </row>
    <row r="22" spans="1:11" ht="60.75" customHeight="1" x14ac:dyDescent="0.25">
      <c r="A22" s="157"/>
      <c r="B22" s="154"/>
      <c r="C22" s="154"/>
      <c r="D22" s="119" t="s">
        <v>34</v>
      </c>
      <c r="E22" s="119" t="s">
        <v>91</v>
      </c>
      <c r="F22" s="153"/>
      <c r="G22" s="154"/>
      <c r="H22" s="161"/>
      <c r="I22" s="160"/>
      <c r="J22" s="154"/>
    </row>
    <row r="23" spans="1:11" ht="28.5" customHeight="1" x14ac:dyDescent="0.25">
      <c r="A23" s="155" t="s">
        <v>42</v>
      </c>
      <c r="B23" s="152" t="s">
        <v>16</v>
      </c>
      <c r="C23" s="152" t="s">
        <v>9</v>
      </c>
      <c r="D23" s="119" t="s">
        <v>31</v>
      </c>
      <c r="E23" s="119" t="s">
        <v>116</v>
      </c>
      <c r="F23" s="153"/>
      <c r="G23" s="161">
        <v>5</v>
      </c>
      <c r="H23" s="161" t="s">
        <v>200</v>
      </c>
      <c r="I23" s="158"/>
      <c r="J23" s="152"/>
    </row>
    <row r="24" spans="1:11" ht="33" customHeight="1" x14ac:dyDescent="0.25">
      <c r="A24" s="156"/>
      <c r="B24" s="153"/>
      <c r="C24" s="153"/>
      <c r="D24" s="119" t="s">
        <v>32</v>
      </c>
      <c r="E24" s="119" t="s">
        <v>126</v>
      </c>
      <c r="F24" s="153"/>
      <c r="G24" s="161"/>
      <c r="H24" s="161"/>
      <c r="I24" s="159"/>
      <c r="J24" s="153"/>
    </row>
    <row r="25" spans="1:11" ht="44.25" customHeight="1" x14ac:dyDescent="0.25">
      <c r="A25" s="156"/>
      <c r="B25" s="153"/>
      <c r="C25" s="153"/>
      <c r="D25" s="119" t="s">
        <v>33</v>
      </c>
      <c r="E25" s="119" t="s">
        <v>127</v>
      </c>
      <c r="F25" s="153"/>
      <c r="G25" s="161"/>
      <c r="H25" s="161"/>
      <c r="I25" s="159"/>
      <c r="J25" s="153"/>
    </row>
    <row r="26" spans="1:11" ht="32.25" customHeight="1" x14ac:dyDescent="0.25">
      <c r="A26" s="157"/>
      <c r="B26" s="154"/>
      <c r="C26" s="154"/>
      <c r="D26" s="119" t="s">
        <v>34</v>
      </c>
      <c r="E26" s="119" t="s">
        <v>91</v>
      </c>
      <c r="F26" s="153"/>
      <c r="G26" s="161"/>
      <c r="H26" s="161"/>
      <c r="I26" s="160"/>
      <c r="J26" s="154"/>
    </row>
    <row r="27" spans="1:11" ht="15" customHeight="1" x14ac:dyDescent="0.25">
      <c r="A27" s="115" t="s">
        <v>20</v>
      </c>
      <c r="B27" s="218" t="s">
        <v>131</v>
      </c>
      <c r="C27" s="219"/>
      <c r="D27" s="119"/>
      <c r="E27" s="119"/>
      <c r="F27" s="153"/>
      <c r="G27" s="118">
        <f>G28+G32</f>
        <v>10</v>
      </c>
      <c r="H27" s="10"/>
      <c r="I27" s="113"/>
      <c r="J27" s="113"/>
    </row>
    <row r="28" spans="1:11" ht="26.25" customHeight="1" x14ac:dyDescent="0.25">
      <c r="A28" s="155" t="s">
        <v>110</v>
      </c>
      <c r="B28" s="152" t="s">
        <v>109</v>
      </c>
      <c r="C28" s="152" t="s">
        <v>9</v>
      </c>
      <c r="D28" s="119" t="s">
        <v>31</v>
      </c>
      <c r="E28" s="119" t="s">
        <v>124</v>
      </c>
      <c r="F28" s="153"/>
      <c r="G28" s="161">
        <v>5</v>
      </c>
      <c r="H28" s="161" t="s">
        <v>287</v>
      </c>
      <c r="I28" s="152"/>
      <c r="J28" s="152"/>
    </row>
    <row r="29" spans="1:11" ht="24.75" customHeight="1" x14ac:dyDescent="0.25">
      <c r="A29" s="156"/>
      <c r="B29" s="153"/>
      <c r="C29" s="153"/>
      <c r="D29" s="119" t="s">
        <v>32</v>
      </c>
      <c r="E29" s="119" t="s">
        <v>36</v>
      </c>
      <c r="F29" s="153"/>
      <c r="G29" s="161"/>
      <c r="H29" s="161"/>
      <c r="I29" s="153"/>
      <c r="J29" s="153"/>
      <c r="K29" s="39"/>
    </row>
    <row r="30" spans="1:11" ht="16.5" customHeight="1" x14ac:dyDescent="0.25">
      <c r="A30" s="156"/>
      <c r="B30" s="153"/>
      <c r="C30" s="153"/>
      <c r="D30" s="119" t="s">
        <v>33</v>
      </c>
      <c r="E30" s="119" t="s">
        <v>125</v>
      </c>
      <c r="F30" s="153"/>
      <c r="G30" s="161"/>
      <c r="H30" s="161"/>
      <c r="I30" s="153"/>
      <c r="J30" s="153"/>
    </row>
    <row r="31" spans="1:11" ht="29.25" customHeight="1" x14ac:dyDescent="0.25">
      <c r="A31" s="157"/>
      <c r="B31" s="154"/>
      <c r="C31" s="154"/>
      <c r="D31" s="119" t="s">
        <v>34</v>
      </c>
      <c r="E31" s="119" t="s">
        <v>38</v>
      </c>
      <c r="F31" s="153"/>
      <c r="G31" s="161"/>
      <c r="H31" s="161"/>
      <c r="I31" s="154"/>
      <c r="J31" s="154"/>
    </row>
    <row r="32" spans="1:11" ht="29.25" customHeight="1" x14ac:dyDescent="0.25">
      <c r="A32" s="155" t="s">
        <v>111</v>
      </c>
      <c r="B32" s="152" t="s">
        <v>103</v>
      </c>
      <c r="C32" s="152" t="s">
        <v>9</v>
      </c>
      <c r="D32" s="119" t="s">
        <v>31</v>
      </c>
      <c r="E32" s="119" t="s">
        <v>116</v>
      </c>
      <c r="F32" s="153"/>
      <c r="G32" s="152">
        <v>5</v>
      </c>
      <c r="H32" s="161" t="s">
        <v>201</v>
      </c>
      <c r="I32" s="152"/>
      <c r="J32" s="152"/>
    </row>
    <row r="33" spans="1:10" ht="26.25" customHeight="1" x14ac:dyDescent="0.25">
      <c r="A33" s="156"/>
      <c r="B33" s="153"/>
      <c r="C33" s="153"/>
      <c r="D33" s="119" t="s">
        <v>32</v>
      </c>
      <c r="E33" s="119" t="s">
        <v>126</v>
      </c>
      <c r="F33" s="153"/>
      <c r="G33" s="153"/>
      <c r="H33" s="161"/>
      <c r="I33" s="153"/>
      <c r="J33" s="153"/>
    </row>
    <row r="34" spans="1:10" ht="26.25" customHeight="1" x14ac:dyDescent="0.25">
      <c r="A34" s="156"/>
      <c r="B34" s="153"/>
      <c r="C34" s="153"/>
      <c r="D34" s="119" t="s">
        <v>33</v>
      </c>
      <c r="E34" s="119" t="s">
        <v>127</v>
      </c>
      <c r="F34" s="153"/>
      <c r="G34" s="153"/>
      <c r="H34" s="161"/>
      <c r="I34" s="153"/>
      <c r="J34" s="153"/>
    </row>
    <row r="35" spans="1:10" ht="37.5" customHeight="1" x14ac:dyDescent="0.25">
      <c r="A35" s="157"/>
      <c r="B35" s="154"/>
      <c r="C35" s="154"/>
      <c r="D35" s="119" t="s">
        <v>34</v>
      </c>
      <c r="E35" s="119" t="s">
        <v>91</v>
      </c>
      <c r="F35" s="153"/>
      <c r="G35" s="154"/>
      <c r="H35" s="161"/>
      <c r="I35" s="154"/>
      <c r="J35" s="154"/>
    </row>
    <row r="36" spans="1:10" ht="29.25" customHeight="1" x14ac:dyDescent="0.25">
      <c r="A36" s="120" t="s">
        <v>21</v>
      </c>
      <c r="B36" s="165" t="s">
        <v>112</v>
      </c>
      <c r="C36" s="166"/>
      <c r="D36" s="119"/>
      <c r="E36" s="119"/>
      <c r="F36" s="153"/>
      <c r="G36" s="118">
        <f>G37+G41</f>
        <v>10</v>
      </c>
      <c r="H36" s="12"/>
      <c r="I36" s="12"/>
      <c r="J36" s="12"/>
    </row>
    <row r="37" spans="1:10" ht="38.25" customHeight="1" x14ac:dyDescent="0.25">
      <c r="A37" s="170" t="s">
        <v>113</v>
      </c>
      <c r="B37" s="161" t="s">
        <v>115</v>
      </c>
      <c r="C37" s="161" t="s">
        <v>9</v>
      </c>
      <c r="D37" s="119" t="s">
        <v>31</v>
      </c>
      <c r="E37" s="119" t="s">
        <v>124</v>
      </c>
      <c r="F37" s="153"/>
      <c r="G37" s="161">
        <v>5</v>
      </c>
      <c r="H37" s="161" t="s">
        <v>265</v>
      </c>
      <c r="I37" s="152"/>
      <c r="J37" s="152"/>
    </row>
    <row r="38" spans="1:10" ht="27" customHeight="1" x14ac:dyDescent="0.25">
      <c r="A38" s="170"/>
      <c r="B38" s="161"/>
      <c r="C38" s="161"/>
      <c r="D38" s="119" t="s">
        <v>32</v>
      </c>
      <c r="E38" s="119" t="s">
        <v>36</v>
      </c>
      <c r="F38" s="153"/>
      <c r="G38" s="161"/>
      <c r="H38" s="161"/>
      <c r="I38" s="153"/>
      <c r="J38" s="153"/>
    </row>
    <row r="39" spans="1:10" ht="29.25" customHeight="1" x14ac:dyDescent="0.25">
      <c r="A39" s="170"/>
      <c r="B39" s="161"/>
      <c r="C39" s="161"/>
      <c r="D39" s="119" t="s">
        <v>33</v>
      </c>
      <c r="E39" s="119" t="s">
        <v>125</v>
      </c>
      <c r="F39" s="153"/>
      <c r="G39" s="161"/>
      <c r="H39" s="161"/>
      <c r="I39" s="153"/>
      <c r="J39" s="153"/>
    </row>
    <row r="40" spans="1:10" ht="23.25" customHeight="1" x14ac:dyDescent="0.25">
      <c r="A40" s="170"/>
      <c r="B40" s="161"/>
      <c r="C40" s="161"/>
      <c r="D40" s="119" t="s">
        <v>34</v>
      </c>
      <c r="E40" s="119" t="s">
        <v>38</v>
      </c>
      <c r="F40" s="153"/>
      <c r="G40" s="161"/>
      <c r="H40" s="161"/>
      <c r="I40" s="154"/>
      <c r="J40" s="154"/>
    </row>
    <row r="41" spans="1:10" ht="27" customHeight="1" x14ac:dyDescent="0.25">
      <c r="A41" s="155" t="s">
        <v>114</v>
      </c>
      <c r="B41" s="161" t="s">
        <v>104</v>
      </c>
      <c r="C41" s="161" t="s">
        <v>9</v>
      </c>
      <c r="D41" s="119" t="s">
        <v>31</v>
      </c>
      <c r="E41" s="119" t="s">
        <v>124</v>
      </c>
      <c r="F41" s="153"/>
      <c r="G41" s="161">
        <v>5</v>
      </c>
      <c r="H41" s="161" t="s">
        <v>265</v>
      </c>
      <c r="I41" s="171"/>
      <c r="J41" s="152"/>
    </row>
    <row r="42" spans="1:10" ht="17.25" customHeight="1" x14ac:dyDescent="0.25">
      <c r="A42" s="156"/>
      <c r="B42" s="161"/>
      <c r="C42" s="161"/>
      <c r="D42" s="119" t="s">
        <v>32</v>
      </c>
      <c r="E42" s="119" t="s">
        <v>36</v>
      </c>
      <c r="F42" s="153"/>
      <c r="G42" s="161"/>
      <c r="H42" s="161"/>
      <c r="I42" s="172"/>
      <c r="J42" s="153"/>
    </row>
    <row r="43" spans="1:10" ht="27.75" customHeight="1" x14ac:dyDescent="0.25">
      <c r="A43" s="156"/>
      <c r="B43" s="161"/>
      <c r="C43" s="161"/>
      <c r="D43" s="119" t="s">
        <v>33</v>
      </c>
      <c r="E43" s="119" t="s">
        <v>125</v>
      </c>
      <c r="F43" s="153"/>
      <c r="G43" s="161"/>
      <c r="H43" s="161"/>
      <c r="I43" s="172"/>
      <c r="J43" s="153"/>
    </row>
    <row r="44" spans="1:10" ht="25.5" customHeight="1" x14ac:dyDescent="0.25">
      <c r="A44" s="157"/>
      <c r="B44" s="161"/>
      <c r="C44" s="161"/>
      <c r="D44" s="119" t="s">
        <v>34</v>
      </c>
      <c r="E44" s="119" t="s">
        <v>38</v>
      </c>
      <c r="F44" s="154"/>
      <c r="G44" s="161"/>
      <c r="H44" s="161"/>
      <c r="I44" s="173"/>
      <c r="J44" s="154"/>
    </row>
    <row r="45" spans="1:10" s="6" customFormat="1" ht="105.75" customHeight="1" x14ac:dyDescent="0.25">
      <c r="A45" s="120" t="s">
        <v>22</v>
      </c>
      <c r="B45" s="118" t="s">
        <v>11</v>
      </c>
      <c r="C45" s="118" t="s">
        <v>128</v>
      </c>
      <c r="D45" s="118" t="s">
        <v>84</v>
      </c>
      <c r="E45" s="118" t="s">
        <v>197</v>
      </c>
      <c r="F45" s="118" t="s">
        <v>10</v>
      </c>
      <c r="G45" s="118">
        <v>10</v>
      </c>
      <c r="H45" s="118" t="s">
        <v>262</v>
      </c>
      <c r="I45" s="118"/>
      <c r="J45" s="118"/>
    </row>
    <row r="46" spans="1:10" ht="71.25" customHeight="1" x14ac:dyDescent="0.25">
      <c r="A46" s="114" t="s">
        <v>23</v>
      </c>
      <c r="B46" s="111" t="s">
        <v>301</v>
      </c>
      <c r="C46" s="111" t="s">
        <v>12</v>
      </c>
      <c r="D46" s="119" t="s">
        <v>117</v>
      </c>
      <c r="E46" s="119"/>
      <c r="F46" s="10"/>
      <c r="G46" s="111">
        <f>G47+G51+G55</f>
        <v>15</v>
      </c>
      <c r="H46" s="21"/>
      <c r="I46" s="12"/>
      <c r="J46" s="12"/>
    </row>
    <row r="47" spans="1:10" ht="23.25" customHeight="1" x14ac:dyDescent="0.25">
      <c r="A47" s="155" t="s">
        <v>204</v>
      </c>
      <c r="B47" s="152" t="s">
        <v>305</v>
      </c>
      <c r="C47" s="152" t="s">
        <v>12</v>
      </c>
      <c r="D47" s="119" t="s">
        <v>31</v>
      </c>
      <c r="E47" s="119" t="s">
        <v>119</v>
      </c>
      <c r="F47" s="152" t="s">
        <v>13</v>
      </c>
      <c r="G47" s="152">
        <v>5</v>
      </c>
      <c r="H47" s="161" t="s">
        <v>303</v>
      </c>
      <c r="I47" s="152"/>
      <c r="J47" s="152"/>
    </row>
    <row r="48" spans="1:10" ht="29.25" customHeight="1" x14ac:dyDescent="0.25">
      <c r="A48" s="156"/>
      <c r="B48" s="153"/>
      <c r="C48" s="153"/>
      <c r="D48" s="119" t="s">
        <v>32</v>
      </c>
      <c r="E48" s="119" t="s">
        <v>120</v>
      </c>
      <c r="F48" s="153"/>
      <c r="G48" s="153"/>
      <c r="H48" s="161"/>
      <c r="I48" s="153"/>
      <c r="J48" s="153"/>
    </row>
    <row r="49" spans="1:10" ht="24.75" customHeight="1" x14ac:dyDescent="0.25">
      <c r="A49" s="156"/>
      <c r="B49" s="153"/>
      <c r="C49" s="153"/>
      <c r="D49" s="119" t="s">
        <v>33</v>
      </c>
      <c r="E49" s="119" t="s">
        <v>121</v>
      </c>
      <c r="F49" s="153"/>
      <c r="G49" s="153"/>
      <c r="H49" s="161"/>
      <c r="I49" s="153"/>
      <c r="J49" s="153"/>
    </row>
    <row r="50" spans="1:10" ht="61.5" customHeight="1" x14ac:dyDescent="0.25">
      <c r="A50" s="157"/>
      <c r="B50" s="154"/>
      <c r="C50" s="154"/>
      <c r="D50" s="119" t="s">
        <v>34</v>
      </c>
      <c r="E50" s="119" t="s">
        <v>122</v>
      </c>
      <c r="F50" s="153"/>
      <c r="G50" s="154"/>
      <c r="H50" s="161"/>
      <c r="I50" s="154"/>
      <c r="J50" s="154"/>
    </row>
    <row r="51" spans="1:10" ht="40.5" customHeight="1" x14ac:dyDescent="0.25">
      <c r="A51" s="155" t="s">
        <v>205</v>
      </c>
      <c r="B51" s="152" t="s">
        <v>361</v>
      </c>
      <c r="C51" s="152" t="s">
        <v>12</v>
      </c>
      <c r="D51" s="119" t="s">
        <v>31</v>
      </c>
      <c r="E51" s="119" t="s">
        <v>119</v>
      </c>
      <c r="F51" s="153"/>
      <c r="G51" s="152">
        <v>5</v>
      </c>
      <c r="H51" s="161" t="s">
        <v>257</v>
      </c>
      <c r="I51" s="152"/>
      <c r="J51" s="152"/>
    </row>
    <row r="52" spans="1:10" ht="31.5" customHeight="1" x14ac:dyDescent="0.25">
      <c r="A52" s="156"/>
      <c r="B52" s="153"/>
      <c r="C52" s="153"/>
      <c r="D52" s="119" t="s">
        <v>32</v>
      </c>
      <c r="E52" s="119" t="s">
        <v>120</v>
      </c>
      <c r="F52" s="153"/>
      <c r="G52" s="153"/>
      <c r="H52" s="161"/>
      <c r="I52" s="153"/>
      <c r="J52" s="153"/>
    </row>
    <row r="53" spans="1:10" ht="27" customHeight="1" x14ac:dyDescent="0.25">
      <c r="A53" s="156"/>
      <c r="B53" s="153"/>
      <c r="C53" s="153"/>
      <c r="D53" s="119" t="s">
        <v>33</v>
      </c>
      <c r="E53" s="119" t="s">
        <v>121</v>
      </c>
      <c r="F53" s="153"/>
      <c r="G53" s="153"/>
      <c r="H53" s="161"/>
      <c r="I53" s="153"/>
      <c r="J53" s="153"/>
    </row>
    <row r="54" spans="1:10" ht="49.5" customHeight="1" x14ac:dyDescent="0.25">
      <c r="A54" s="157"/>
      <c r="B54" s="154"/>
      <c r="C54" s="154"/>
      <c r="D54" s="119" t="s">
        <v>34</v>
      </c>
      <c r="E54" s="119" t="s">
        <v>122</v>
      </c>
      <c r="F54" s="153"/>
      <c r="G54" s="154"/>
      <c r="H54" s="161"/>
      <c r="I54" s="154"/>
      <c r="J54" s="154"/>
    </row>
    <row r="55" spans="1:10" ht="35.25" customHeight="1" x14ac:dyDescent="0.25">
      <c r="A55" s="155" t="s">
        <v>333</v>
      </c>
      <c r="B55" s="152" t="s">
        <v>330</v>
      </c>
      <c r="C55" s="152" t="s">
        <v>12</v>
      </c>
      <c r="D55" s="119" t="s">
        <v>31</v>
      </c>
      <c r="E55" s="119" t="s">
        <v>119</v>
      </c>
      <c r="F55" s="153"/>
      <c r="G55" s="152">
        <v>5</v>
      </c>
      <c r="H55" s="152" t="s">
        <v>365</v>
      </c>
      <c r="I55" s="152"/>
      <c r="J55" s="152"/>
    </row>
    <row r="56" spans="1:10" ht="29.25" customHeight="1" x14ac:dyDescent="0.25">
      <c r="A56" s="156"/>
      <c r="B56" s="153"/>
      <c r="C56" s="153"/>
      <c r="D56" s="119" t="s">
        <v>32</v>
      </c>
      <c r="E56" s="119" t="s">
        <v>120</v>
      </c>
      <c r="F56" s="153"/>
      <c r="G56" s="153"/>
      <c r="H56" s="153"/>
      <c r="I56" s="153"/>
      <c r="J56" s="153"/>
    </row>
    <row r="57" spans="1:10" ht="39.75" customHeight="1" x14ac:dyDescent="0.25">
      <c r="A57" s="156"/>
      <c r="B57" s="153"/>
      <c r="C57" s="153"/>
      <c r="D57" s="119" t="s">
        <v>33</v>
      </c>
      <c r="E57" s="119" t="s">
        <v>121</v>
      </c>
      <c r="F57" s="153"/>
      <c r="G57" s="153"/>
      <c r="H57" s="153"/>
      <c r="I57" s="153"/>
      <c r="J57" s="153"/>
    </row>
    <row r="58" spans="1:10" ht="57" customHeight="1" x14ac:dyDescent="0.25">
      <c r="A58" s="157"/>
      <c r="B58" s="154"/>
      <c r="C58" s="154"/>
      <c r="D58" s="119" t="s">
        <v>34</v>
      </c>
      <c r="E58" s="119" t="s">
        <v>122</v>
      </c>
      <c r="F58" s="154"/>
      <c r="G58" s="154"/>
      <c r="H58" s="154"/>
      <c r="I58" s="154"/>
      <c r="J58" s="154"/>
    </row>
    <row r="59" spans="1:10" ht="140.25" customHeight="1" x14ac:dyDescent="0.25">
      <c r="A59" s="120" t="s">
        <v>24</v>
      </c>
      <c r="B59" s="118" t="s">
        <v>270</v>
      </c>
      <c r="C59" s="118" t="s">
        <v>9</v>
      </c>
      <c r="D59" s="118" t="s">
        <v>56</v>
      </c>
      <c r="E59" s="118" t="s">
        <v>269</v>
      </c>
      <c r="F59" s="118" t="s">
        <v>13</v>
      </c>
      <c r="G59" s="118">
        <v>10</v>
      </c>
      <c r="H59" s="118" t="s">
        <v>271</v>
      </c>
      <c r="I59" s="123"/>
      <c r="J59" s="118"/>
    </row>
    <row r="60" spans="1:10" ht="138" customHeight="1" x14ac:dyDescent="0.25">
      <c r="A60" s="120" t="s">
        <v>27</v>
      </c>
      <c r="B60" s="118" t="s">
        <v>129</v>
      </c>
      <c r="C60" s="118" t="s">
        <v>9</v>
      </c>
      <c r="D60" s="118" t="s">
        <v>56</v>
      </c>
      <c r="E60" s="118">
        <v>20</v>
      </c>
      <c r="F60" s="118" t="s">
        <v>13</v>
      </c>
      <c r="G60" s="118">
        <v>10</v>
      </c>
      <c r="H60" s="111" t="s">
        <v>130</v>
      </c>
      <c r="I60" s="118"/>
      <c r="J60" s="118"/>
    </row>
    <row r="61" spans="1:10" ht="217.5" customHeight="1" x14ac:dyDescent="0.25">
      <c r="A61" s="120" t="s">
        <v>28</v>
      </c>
      <c r="B61" s="118" t="s">
        <v>272</v>
      </c>
      <c r="C61" s="118" t="s">
        <v>92</v>
      </c>
      <c r="D61" s="118" t="s">
        <v>273</v>
      </c>
      <c r="E61" s="118" t="s">
        <v>290</v>
      </c>
      <c r="F61" s="118" t="s">
        <v>274</v>
      </c>
      <c r="G61" s="118">
        <v>3</v>
      </c>
      <c r="H61" s="118" t="s">
        <v>275</v>
      </c>
      <c r="I61" s="118"/>
      <c r="J61" s="118"/>
    </row>
    <row r="62" spans="1:10" ht="135" x14ac:dyDescent="0.25">
      <c r="A62" s="120" t="s">
        <v>57</v>
      </c>
      <c r="B62" s="118" t="s">
        <v>277</v>
      </c>
      <c r="C62" s="118" t="s">
        <v>12</v>
      </c>
      <c r="D62" s="118" t="s">
        <v>273</v>
      </c>
      <c r="E62" s="16">
        <v>1</v>
      </c>
      <c r="F62" s="118" t="s">
        <v>13</v>
      </c>
      <c r="G62" s="118">
        <v>2</v>
      </c>
      <c r="H62" s="113" t="s">
        <v>278</v>
      </c>
      <c r="I62" s="118"/>
      <c r="J62" s="118"/>
    </row>
    <row r="63" spans="1:10" ht="75" x14ac:dyDescent="0.25">
      <c r="A63" s="120" t="s">
        <v>280</v>
      </c>
      <c r="B63" s="118" t="s">
        <v>331</v>
      </c>
      <c r="C63" s="118" t="s">
        <v>334</v>
      </c>
      <c r="D63" s="118" t="s">
        <v>56</v>
      </c>
      <c r="E63" s="16">
        <v>1</v>
      </c>
      <c r="F63" s="118" t="s">
        <v>13</v>
      </c>
      <c r="G63" s="118">
        <v>5</v>
      </c>
      <c r="H63" s="113" t="s">
        <v>278</v>
      </c>
      <c r="I63" s="118"/>
      <c r="J63" s="118"/>
    </row>
    <row r="64" spans="1:10" ht="120" x14ac:dyDescent="0.25">
      <c r="A64" s="120">
        <v>9</v>
      </c>
      <c r="B64" s="118" t="s">
        <v>332</v>
      </c>
      <c r="C64" s="118" t="s">
        <v>335</v>
      </c>
      <c r="D64" s="118" t="s">
        <v>56</v>
      </c>
      <c r="E64" s="16" t="s">
        <v>336</v>
      </c>
      <c r="F64" s="118" t="s">
        <v>337</v>
      </c>
      <c r="G64" s="118">
        <v>5</v>
      </c>
      <c r="H64" s="113" t="s">
        <v>370</v>
      </c>
      <c r="I64" s="118"/>
      <c r="J64" s="118"/>
    </row>
    <row r="65" spans="1:10" x14ac:dyDescent="0.25">
      <c r="A65" s="11"/>
      <c r="B65" s="17" t="s">
        <v>14</v>
      </c>
      <c r="C65" s="131"/>
      <c r="D65" s="131"/>
      <c r="E65" s="131"/>
      <c r="F65" s="131"/>
      <c r="G65" s="131">
        <f>G60+G59+G46+G45+G4+G61+G62+G63+G64</f>
        <v>100</v>
      </c>
      <c r="H65" s="131"/>
      <c r="I65" s="131"/>
      <c r="J65" s="27">
        <f>J6+J10+J15+J19+J23+J28+J37+J41+J55+J45+J47+J51+J60++J59+J61+J62+J63+J64</f>
        <v>0</v>
      </c>
    </row>
    <row r="67" spans="1:10" ht="30" x14ac:dyDescent="0.25">
      <c r="B67" s="9" t="s">
        <v>276</v>
      </c>
    </row>
  </sheetData>
  <mergeCells count="92">
    <mergeCell ref="H51:H54"/>
    <mergeCell ref="C51:C54"/>
    <mergeCell ref="G51:G54"/>
    <mergeCell ref="B41:B44"/>
    <mergeCell ref="C41:C44"/>
    <mergeCell ref="G41:G44"/>
    <mergeCell ref="A2:J2"/>
    <mergeCell ref="G15:G18"/>
    <mergeCell ref="G23:G26"/>
    <mergeCell ref="A37:A40"/>
    <mergeCell ref="B37:B40"/>
    <mergeCell ref="C37:C40"/>
    <mergeCell ref="G37:G40"/>
    <mergeCell ref="B4:C4"/>
    <mergeCell ref="B5:C5"/>
    <mergeCell ref="F5:F44"/>
    <mergeCell ref="A6:A9"/>
    <mergeCell ref="B6:B9"/>
    <mergeCell ref="C6:C9"/>
    <mergeCell ref="B14:C14"/>
    <mergeCell ref="A15:A18"/>
    <mergeCell ref="B15:B18"/>
    <mergeCell ref="B36:C36"/>
    <mergeCell ref="A41:A44"/>
    <mergeCell ref="G6:G9"/>
    <mergeCell ref="H6:H9"/>
    <mergeCell ref="I6:I9"/>
    <mergeCell ref="H15:H18"/>
    <mergeCell ref="I15:I18"/>
    <mergeCell ref="H23:H26"/>
    <mergeCell ref="I23:I26"/>
    <mergeCell ref="H37:H40"/>
    <mergeCell ref="I37:I40"/>
    <mergeCell ref="C15:C18"/>
    <mergeCell ref="A23:A26"/>
    <mergeCell ref="B23:B26"/>
    <mergeCell ref="C23:C26"/>
    <mergeCell ref="A28:A31"/>
    <mergeCell ref="J6:J9"/>
    <mergeCell ref="A10:A13"/>
    <mergeCell ref="B10:B13"/>
    <mergeCell ref="C10:C13"/>
    <mergeCell ref="G10:G13"/>
    <mergeCell ref="H10:H13"/>
    <mergeCell ref="I10:I13"/>
    <mergeCell ref="J10:J13"/>
    <mergeCell ref="J15:J18"/>
    <mergeCell ref="A19:A22"/>
    <mergeCell ref="B19:B22"/>
    <mergeCell ref="C19:C22"/>
    <mergeCell ref="G19:G22"/>
    <mergeCell ref="H19:H22"/>
    <mergeCell ref="I19:I22"/>
    <mergeCell ref="J19:J22"/>
    <mergeCell ref="J23:J26"/>
    <mergeCell ref="B27:C27"/>
    <mergeCell ref="B28:B31"/>
    <mergeCell ref="C28:C31"/>
    <mergeCell ref="G28:G31"/>
    <mergeCell ref="I28:I31"/>
    <mergeCell ref="J28:J31"/>
    <mergeCell ref="H28:H31"/>
    <mergeCell ref="J37:J40"/>
    <mergeCell ref="H41:H44"/>
    <mergeCell ref="I41:I44"/>
    <mergeCell ref="J41:J44"/>
    <mergeCell ref="I47:I50"/>
    <mergeCell ref="J47:J50"/>
    <mergeCell ref="H47:H50"/>
    <mergeCell ref="I32:I35"/>
    <mergeCell ref="J32:J35"/>
    <mergeCell ref="A32:A35"/>
    <mergeCell ref="B32:B35"/>
    <mergeCell ref="C32:C35"/>
    <mergeCell ref="G32:G35"/>
    <mergeCell ref="H32:H35"/>
    <mergeCell ref="H55:H58"/>
    <mergeCell ref="I55:I58"/>
    <mergeCell ref="J55:J58"/>
    <mergeCell ref="A55:A58"/>
    <mergeCell ref="B55:B58"/>
    <mergeCell ref="C55:C58"/>
    <mergeCell ref="F47:F58"/>
    <mergeCell ref="G55:G58"/>
    <mergeCell ref="I51:I54"/>
    <mergeCell ref="J51:J54"/>
    <mergeCell ref="A47:A50"/>
    <mergeCell ref="B47:B50"/>
    <mergeCell ref="C47:C50"/>
    <mergeCell ref="G47:G50"/>
    <mergeCell ref="A51:A54"/>
    <mergeCell ref="B51:B54"/>
  </mergeCells>
  <pageMargins left="0.11811023622047245" right="0.11811023622047245" top="0.35433070866141736" bottom="0.35433070866141736" header="0.31496062992125984" footer="0.31496062992125984"/>
  <pageSetup paperSize="9" scale="51" fitToHeight="2" orientation="portrait" r:id="rId1"/>
  <ignoredErrors>
    <ignoredError sqref="A6:A13 A19:A26" twoDigitTextYear="1"/>
    <ignoredError sqref="A5 A14 A16:A18 A48:A50 A36 A38:A40 A42:A44 A27:A31" numberStoredAsText="1"/>
    <ignoredError sqref="A15 A37 A41" twoDigitTextYear="1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J61"/>
  <sheetViews>
    <sheetView zoomScale="81" zoomScaleNormal="81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A61" sqref="A61"/>
    </sheetView>
  </sheetViews>
  <sheetFormatPr defaultRowHeight="15" x14ac:dyDescent="0.25"/>
  <cols>
    <col min="1" max="1" width="6" style="31" customWidth="1"/>
    <col min="2" max="2" width="27.7109375" style="31" customWidth="1"/>
    <col min="3" max="3" width="11.42578125" style="31" customWidth="1"/>
    <col min="4" max="4" width="23.85546875" style="31" customWidth="1"/>
    <col min="5" max="5" width="10.7109375" style="31" customWidth="1"/>
    <col min="6" max="6" width="20.5703125" style="31" customWidth="1"/>
    <col min="7" max="7" width="11" style="31" customWidth="1"/>
    <col min="8" max="8" width="37.85546875" style="31" customWidth="1"/>
    <col min="9" max="9" width="7.7109375" style="31" customWidth="1"/>
    <col min="10" max="10" width="41.5703125" style="31" customWidth="1"/>
    <col min="11" max="11" width="23.5703125" bestFit="1" customWidth="1"/>
  </cols>
  <sheetData>
    <row r="1" spans="1:10" ht="60" x14ac:dyDescent="0.25">
      <c r="J1" s="14" t="s">
        <v>475</v>
      </c>
    </row>
    <row r="2" spans="1:10" ht="31.5" customHeight="1" x14ac:dyDescent="0.25">
      <c r="A2" s="180" t="s">
        <v>420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0" ht="56.25" customHeight="1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5</v>
      </c>
      <c r="H3" s="119" t="s">
        <v>39</v>
      </c>
      <c r="I3" s="118" t="s">
        <v>6</v>
      </c>
      <c r="J3" s="118" t="s">
        <v>7</v>
      </c>
    </row>
    <row r="4" spans="1:10" ht="30" customHeight="1" x14ac:dyDescent="0.25">
      <c r="A4" s="120">
        <v>1</v>
      </c>
      <c r="B4" s="163" t="s">
        <v>8</v>
      </c>
      <c r="C4" s="164"/>
      <c r="D4" s="118"/>
      <c r="E4" s="118">
        <v>100</v>
      </c>
      <c r="F4" s="10"/>
      <c r="G4" s="118">
        <f>G5+G14+G27+G32</f>
        <v>40</v>
      </c>
      <c r="H4" s="12"/>
      <c r="I4" s="118"/>
      <c r="J4" s="118"/>
    </row>
    <row r="5" spans="1:10" x14ac:dyDescent="0.25">
      <c r="A5" s="114" t="s">
        <v>18</v>
      </c>
      <c r="B5" s="165" t="s">
        <v>123</v>
      </c>
      <c r="C5" s="166"/>
      <c r="D5" s="118"/>
      <c r="E5" s="118"/>
      <c r="F5" s="152" t="s">
        <v>17</v>
      </c>
      <c r="G5" s="111">
        <f>G6+G10</f>
        <v>10</v>
      </c>
      <c r="H5" s="12"/>
      <c r="I5" s="118"/>
      <c r="J5" s="118"/>
    </row>
    <row r="6" spans="1:10" ht="27" customHeight="1" x14ac:dyDescent="0.25">
      <c r="A6" s="155" t="s">
        <v>58</v>
      </c>
      <c r="B6" s="161" t="s">
        <v>106</v>
      </c>
      <c r="C6" s="161" t="s">
        <v>9</v>
      </c>
      <c r="D6" s="119" t="s">
        <v>31</v>
      </c>
      <c r="E6" s="119" t="s">
        <v>124</v>
      </c>
      <c r="F6" s="153"/>
      <c r="G6" s="161">
        <v>5</v>
      </c>
      <c r="H6" s="152" t="s">
        <v>357</v>
      </c>
      <c r="I6" s="152"/>
      <c r="J6" s="152"/>
    </row>
    <row r="7" spans="1:10" ht="27" customHeight="1" x14ac:dyDescent="0.25">
      <c r="A7" s="156"/>
      <c r="B7" s="161"/>
      <c r="C7" s="161"/>
      <c r="D7" s="119" t="s">
        <v>32</v>
      </c>
      <c r="E7" s="119" t="s">
        <v>36</v>
      </c>
      <c r="F7" s="153"/>
      <c r="G7" s="161"/>
      <c r="H7" s="153"/>
      <c r="I7" s="153"/>
      <c r="J7" s="153"/>
    </row>
    <row r="8" spans="1:10" ht="25.5" customHeight="1" x14ac:dyDescent="0.25">
      <c r="A8" s="156"/>
      <c r="B8" s="161"/>
      <c r="C8" s="161"/>
      <c r="D8" s="119" t="s">
        <v>33</v>
      </c>
      <c r="E8" s="119" t="s">
        <v>125</v>
      </c>
      <c r="F8" s="153"/>
      <c r="G8" s="161"/>
      <c r="H8" s="153"/>
      <c r="I8" s="153"/>
      <c r="J8" s="153"/>
    </row>
    <row r="9" spans="1:10" ht="27" customHeight="1" x14ac:dyDescent="0.25">
      <c r="A9" s="157"/>
      <c r="B9" s="161"/>
      <c r="C9" s="161"/>
      <c r="D9" s="119" t="s">
        <v>34</v>
      </c>
      <c r="E9" s="119" t="s">
        <v>38</v>
      </c>
      <c r="F9" s="153"/>
      <c r="G9" s="161"/>
      <c r="H9" s="154"/>
      <c r="I9" s="154"/>
      <c r="J9" s="154"/>
    </row>
    <row r="10" spans="1:10" ht="24.75" customHeight="1" x14ac:dyDescent="0.25">
      <c r="A10" s="155" t="s">
        <v>59</v>
      </c>
      <c r="B10" s="161" t="s">
        <v>105</v>
      </c>
      <c r="C10" s="161" t="s">
        <v>9</v>
      </c>
      <c r="D10" s="119" t="s">
        <v>31</v>
      </c>
      <c r="E10" s="119" t="s">
        <v>124</v>
      </c>
      <c r="F10" s="153"/>
      <c r="G10" s="161">
        <v>5</v>
      </c>
      <c r="H10" s="167" t="s">
        <v>279</v>
      </c>
      <c r="I10" s="152"/>
      <c r="J10" s="152"/>
    </row>
    <row r="11" spans="1:10" ht="20.25" customHeight="1" x14ac:dyDescent="0.25">
      <c r="A11" s="156"/>
      <c r="B11" s="161"/>
      <c r="C11" s="161"/>
      <c r="D11" s="119" t="s">
        <v>32</v>
      </c>
      <c r="E11" s="119" t="s">
        <v>36</v>
      </c>
      <c r="F11" s="153"/>
      <c r="G11" s="161"/>
      <c r="H11" s="167"/>
      <c r="I11" s="153"/>
      <c r="J11" s="153"/>
    </row>
    <row r="12" spans="1:10" ht="30" customHeight="1" x14ac:dyDescent="0.25">
      <c r="A12" s="156"/>
      <c r="B12" s="161"/>
      <c r="C12" s="161"/>
      <c r="D12" s="119" t="s">
        <v>33</v>
      </c>
      <c r="E12" s="119" t="s">
        <v>125</v>
      </c>
      <c r="F12" s="153"/>
      <c r="G12" s="161"/>
      <c r="H12" s="167"/>
      <c r="I12" s="153"/>
      <c r="J12" s="153"/>
    </row>
    <row r="13" spans="1:10" ht="41.25" customHeight="1" x14ac:dyDescent="0.25">
      <c r="A13" s="157"/>
      <c r="B13" s="161"/>
      <c r="C13" s="161"/>
      <c r="D13" s="119" t="s">
        <v>34</v>
      </c>
      <c r="E13" s="119" t="s">
        <v>38</v>
      </c>
      <c r="F13" s="153"/>
      <c r="G13" s="161"/>
      <c r="H13" s="167"/>
      <c r="I13" s="154"/>
      <c r="J13" s="154"/>
    </row>
    <row r="14" spans="1:10" x14ac:dyDescent="0.25">
      <c r="A14" s="114" t="s">
        <v>19</v>
      </c>
      <c r="B14" s="168" t="s">
        <v>108</v>
      </c>
      <c r="C14" s="169"/>
      <c r="D14" s="119"/>
      <c r="E14" s="119"/>
      <c r="F14" s="153"/>
      <c r="G14" s="118">
        <f>G15+G19+G23</f>
        <v>15</v>
      </c>
      <c r="H14" s="12"/>
      <c r="I14" s="12"/>
      <c r="J14" s="12"/>
    </row>
    <row r="15" spans="1:10" ht="27" customHeight="1" x14ac:dyDescent="0.25">
      <c r="A15" s="155" t="s">
        <v>40</v>
      </c>
      <c r="B15" s="152" t="s">
        <v>107</v>
      </c>
      <c r="C15" s="152" t="s">
        <v>9</v>
      </c>
      <c r="D15" s="119" t="s">
        <v>31</v>
      </c>
      <c r="E15" s="119" t="s">
        <v>124</v>
      </c>
      <c r="F15" s="153"/>
      <c r="G15" s="152">
        <v>5</v>
      </c>
      <c r="H15" s="152" t="s">
        <v>247</v>
      </c>
      <c r="I15" s="171"/>
      <c r="J15" s="152"/>
    </row>
    <row r="16" spans="1:10" ht="30.75" customHeight="1" x14ac:dyDescent="0.25">
      <c r="A16" s="156"/>
      <c r="B16" s="153"/>
      <c r="C16" s="153"/>
      <c r="D16" s="119" t="s">
        <v>32</v>
      </c>
      <c r="E16" s="119" t="s">
        <v>36</v>
      </c>
      <c r="F16" s="153"/>
      <c r="G16" s="153"/>
      <c r="H16" s="153"/>
      <c r="I16" s="172"/>
      <c r="J16" s="153"/>
    </row>
    <row r="17" spans="1:10" ht="35.25" customHeight="1" x14ac:dyDescent="0.25">
      <c r="A17" s="156"/>
      <c r="B17" s="153"/>
      <c r="C17" s="153"/>
      <c r="D17" s="119" t="s">
        <v>33</v>
      </c>
      <c r="E17" s="119" t="s">
        <v>125</v>
      </c>
      <c r="F17" s="153"/>
      <c r="G17" s="153"/>
      <c r="H17" s="153"/>
      <c r="I17" s="172"/>
      <c r="J17" s="153"/>
    </row>
    <row r="18" spans="1:10" ht="33.75" customHeight="1" x14ac:dyDescent="0.25">
      <c r="A18" s="157"/>
      <c r="B18" s="154"/>
      <c r="C18" s="154"/>
      <c r="D18" s="119" t="s">
        <v>34</v>
      </c>
      <c r="E18" s="119" t="s">
        <v>91</v>
      </c>
      <c r="F18" s="153"/>
      <c r="G18" s="154"/>
      <c r="H18" s="154"/>
      <c r="I18" s="173"/>
      <c r="J18" s="154"/>
    </row>
    <row r="19" spans="1:10" ht="32.25" customHeight="1" x14ac:dyDescent="0.25">
      <c r="A19" s="155" t="s">
        <v>41</v>
      </c>
      <c r="B19" s="152" t="s">
        <v>15</v>
      </c>
      <c r="C19" s="152" t="s">
        <v>9</v>
      </c>
      <c r="D19" s="119" t="s">
        <v>31</v>
      </c>
      <c r="E19" s="119" t="s">
        <v>116</v>
      </c>
      <c r="F19" s="153"/>
      <c r="G19" s="152">
        <v>5</v>
      </c>
      <c r="H19" s="161" t="s">
        <v>199</v>
      </c>
      <c r="I19" s="152"/>
      <c r="J19" s="152"/>
    </row>
    <row r="20" spans="1:10" ht="29.25" customHeight="1" x14ac:dyDescent="0.25">
      <c r="A20" s="156"/>
      <c r="B20" s="153"/>
      <c r="C20" s="153"/>
      <c r="D20" s="119" t="s">
        <v>32</v>
      </c>
      <c r="E20" s="119" t="s">
        <v>126</v>
      </c>
      <c r="F20" s="153"/>
      <c r="G20" s="153"/>
      <c r="H20" s="161"/>
      <c r="I20" s="153"/>
      <c r="J20" s="153"/>
    </row>
    <row r="21" spans="1:10" ht="36.75" customHeight="1" x14ac:dyDescent="0.25">
      <c r="A21" s="156"/>
      <c r="B21" s="153"/>
      <c r="C21" s="153"/>
      <c r="D21" s="119" t="s">
        <v>33</v>
      </c>
      <c r="E21" s="119" t="s">
        <v>127</v>
      </c>
      <c r="F21" s="153"/>
      <c r="G21" s="153"/>
      <c r="H21" s="161"/>
      <c r="I21" s="153"/>
      <c r="J21" s="153"/>
    </row>
    <row r="22" spans="1:10" ht="48.75" customHeight="1" x14ac:dyDescent="0.25">
      <c r="A22" s="157"/>
      <c r="B22" s="154"/>
      <c r="C22" s="154"/>
      <c r="D22" s="119" t="s">
        <v>34</v>
      </c>
      <c r="E22" s="119" t="s">
        <v>91</v>
      </c>
      <c r="F22" s="153"/>
      <c r="G22" s="154"/>
      <c r="H22" s="161"/>
      <c r="I22" s="154"/>
      <c r="J22" s="154"/>
    </row>
    <row r="23" spans="1:10" ht="21.75" customHeight="1" x14ac:dyDescent="0.25">
      <c r="A23" s="155" t="s">
        <v>42</v>
      </c>
      <c r="B23" s="152" t="s">
        <v>16</v>
      </c>
      <c r="C23" s="152" t="s">
        <v>9</v>
      </c>
      <c r="D23" s="119" t="s">
        <v>31</v>
      </c>
      <c r="E23" s="119" t="s">
        <v>116</v>
      </c>
      <c r="F23" s="153"/>
      <c r="G23" s="161">
        <v>5</v>
      </c>
      <c r="H23" s="161" t="s">
        <v>200</v>
      </c>
      <c r="I23" s="171"/>
      <c r="J23" s="152"/>
    </row>
    <row r="24" spans="1:10" ht="26.25" customHeight="1" x14ac:dyDescent="0.25">
      <c r="A24" s="156"/>
      <c r="B24" s="153"/>
      <c r="C24" s="153"/>
      <c r="D24" s="119" t="s">
        <v>32</v>
      </c>
      <c r="E24" s="119" t="s">
        <v>126</v>
      </c>
      <c r="F24" s="153"/>
      <c r="G24" s="161"/>
      <c r="H24" s="161"/>
      <c r="I24" s="172"/>
      <c r="J24" s="153"/>
    </row>
    <row r="25" spans="1:10" ht="36" customHeight="1" x14ac:dyDescent="0.25">
      <c r="A25" s="156"/>
      <c r="B25" s="153"/>
      <c r="C25" s="153"/>
      <c r="D25" s="119" t="s">
        <v>33</v>
      </c>
      <c r="E25" s="119" t="s">
        <v>127</v>
      </c>
      <c r="F25" s="153"/>
      <c r="G25" s="161"/>
      <c r="H25" s="161"/>
      <c r="I25" s="172"/>
      <c r="J25" s="153"/>
    </row>
    <row r="26" spans="1:10" ht="54.75" customHeight="1" x14ac:dyDescent="0.25">
      <c r="A26" s="157"/>
      <c r="B26" s="154"/>
      <c r="C26" s="154"/>
      <c r="D26" s="119" t="s">
        <v>34</v>
      </c>
      <c r="E26" s="119" t="s">
        <v>91</v>
      </c>
      <c r="F26" s="153"/>
      <c r="G26" s="161"/>
      <c r="H26" s="161"/>
      <c r="I26" s="173"/>
      <c r="J26" s="154"/>
    </row>
    <row r="27" spans="1:10" x14ac:dyDescent="0.25">
      <c r="A27" s="115" t="s">
        <v>20</v>
      </c>
      <c r="B27" s="165" t="s">
        <v>131</v>
      </c>
      <c r="C27" s="166"/>
      <c r="D27" s="119"/>
      <c r="E27" s="119"/>
      <c r="F27" s="153"/>
      <c r="G27" s="118">
        <f>G28</f>
        <v>5</v>
      </c>
      <c r="H27" s="12"/>
      <c r="I27" s="12"/>
      <c r="J27" s="12"/>
    </row>
    <row r="28" spans="1:10" ht="30" customHeight="1" x14ac:dyDescent="0.25">
      <c r="A28" s="155" t="s">
        <v>110</v>
      </c>
      <c r="B28" s="152" t="s">
        <v>109</v>
      </c>
      <c r="C28" s="152" t="s">
        <v>9</v>
      </c>
      <c r="D28" s="119" t="s">
        <v>31</v>
      </c>
      <c r="E28" s="119" t="s">
        <v>124</v>
      </c>
      <c r="F28" s="153"/>
      <c r="G28" s="161">
        <v>5</v>
      </c>
      <c r="H28" s="161" t="s">
        <v>287</v>
      </c>
      <c r="I28" s="152"/>
      <c r="J28" s="152"/>
    </row>
    <row r="29" spans="1:10" ht="36" customHeight="1" x14ac:dyDescent="0.25">
      <c r="A29" s="156"/>
      <c r="B29" s="153"/>
      <c r="C29" s="153"/>
      <c r="D29" s="119" t="s">
        <v>32</v>
      </c>
      <c r="E29" s="119" t="s">
        <v>36</v>
      </c>
      <c r="F29" s="153"/>
      <c r="G29" s="161"/>
      <c r="H29" s="161"/>
      <c r="I29" s="153"/>
      <c r="J29" s="153"/>
    </row>
    <row r="30" spans="1:10" ht="30" customHeight="1" x14ac:dyDescent="0.25">
      <c r="A30" s="156"/>
      <c r="B30" s="153"/>
      <c r="C30" s="153"/>
      <c r="D30" s="119" t="s">
        <v>33</v>
      </c>
      <c r="E30" s="119" t="s">
        <v>125</v>
      </c>
      <c r="F30" s="153"/>
      <c r="G30" s="161"/>
      <c r="H30" s="161"/>
      <c r="I30" s="153"/>
      <c r="J30" s="153"/>
    </row>
    <row r="31" spans="1:10" ht="28.5" customHeight="1" x14ac:dyDescent="0.25">
      <c r="A31" s="157"/>
      <c r="B31" s="154"/>
      <c r="C31" s="154"/>
      <c r="D31" s="119" t="s">
        <v>34</v>
      </c>
      <c r="E31" s="119" t="s">
        <v>38</v>
      </c>
      <c r="F31" s="153"/>
      <c r="G31" s="161"/>
      <c r="H31" s="161"/>
      <c r="I31" s="154"/>
      <c r="J31" s="154"/>
    </row>
    <row r="32" spans="1:10" ht="27.75" customHeight="1" x14ac:dyDescent="0.25">
      <c r="A32" s="120" t="s">
        <v>21</v>
      </c>
      <c r="B32" s="165" t="s">
        <v>112</v>
      </c>
      <c r="C32" s="166"/>
      <c r="D32" s="119"/>
      <c r="E32" s="119"/>
      <c r="F32" s="153"/>
      <c r="G32" s="118">
        <f>G33+G37</f>
        <v>10</v>
      </c>
      <c r="H32" s="12"/>
      <c r="I32" s="12"/>
      <c r="J32" s="12"/>
    </row>
    <row r="33" spans="1:10" ht="30.75" customHeight="1" x14ac:dyDescent="0.25">
      <c r="A33" s="170" t="s">
        <v>113</v>
      </c>
      <c r="B33" s="161" t="s">
        <v>115</v>
      </c>
      <c r="C33" s="161" t="s">
        <v>9</v>
      </c>
      <c r="D33" s="119" t="s">
        <v>31</v>
      </c>
      <c r="E33" s="119" t="s">
        <v>124</v>
      </c>
      <c r="F33" s="153"/>
      <c r="G33" s="161">
        <v>5</v>
      </c>
      <c r="H33" s="161" t="s">
        <v>265</v>
      </c>
      <c r="I33" s="152"/>
      <c r="J33" s="152"/>
    </row>
    <row r="34" spans="1:10" ht="24" customHeight="1" x14ac:dyDescent="0.25">
      <c r="A34" s="170"/>
      <c r="B34" s="161"/>
      <c r="C34" s="161"/>
      <c r="D34" s="119" t="s">
        <v>32</v>
      </c>
      <c r="E34" s="119" t="s">
        <v>36</v>
      </c>
      <c r="F34" s="153"/>
      <c r="G34" s="161"/>
      <c r="H34" s="161"/>
      <c r="I34" s="153"/>
      <c r="J34" s="153"/>
    </row>
    <row r="35" spans="1:10" ht="19.5" customHeight="1" x14ac:dyDescent="0.25">
      <c r="A35" s="170"/>
      <c r="B35" s="161"/>
      <c r="C35" s="161"/>
      <c r="D35" s="119" t="s">
        <v>33</v>
      </c>
      <c r="E35" s="119" t="s">
        <v>125</v>
      </c>
      <c r="F35" s="153"/>
      <c r="G35" s="161"/>
      <c r="H35" s="161"/>
      <c r="I35" s="153"/>
      <c r="J35" s="153"/>
    </row>
    <row r="36" spans="1:10" ht="23.25" customHeight="1" x14ac:dyDescent="0.25">
      <c r="A36" s="170"/>
      <c r="B36" s="161"/>
      <c r="C36" s="161"/>
      <c r="D36" s="119" t="s">
        <v>34</v>
      </c>
      <c r="E36" s="119" t="s">
        <v>38</v>
      </c>
      <c r="F36" s="153"/>
      <c r="G36" s="161"/>
      <c r="H36" s="161"/>
      <c r="I36" s="154"/>
      <c r="J36" s="154"/>
    </row>
    <row r="37" spans="1:10" ht="31.5" customHeight="1" x14ac:dyDescent="0.25">
      <c r="A37" s="155" t="s">
        <v>114</v>
      </c>
      <c r="B37" s="161" t="s">
        <v>104</v>
      </c>
      <c r="C37" s="161" t="s">
        <v>9</v>
      </c>
      <c r="D37" s="119" t="s">
        <v>31</v>
      </c>
      <c r="E37" s="119" t="s">
        <v>124</v>
      </c>
      <c r="F37" s="153"/>
      <c r="G37" s="161">
        <v>5</v>
      </c>
      <c r="H37" s="161" t="s">
        <v>265</v>
      </c>
      <c r="I37" s="171"/>
      <c r="J37" s="152"/>
    </row>
    <row r="38" spans="1:10" ht="31.5" customHeight="1" x14ac:dyDescent="0.25">
      <c r="A38" s="156"/>
      <c r="B38" s="161"/>
      <c r="C38" s="161"/>
      <c r="D38" s="119" t="s">
        <v>32</v>
      </c>
      <c r="E38" s="119" t="s">
        <v>36</v>
      </c>
      <c r="F38" s="153"/>
      <c r="G38" s="161"/>
      <c r="H38" s="161"/>
      <c r="I38" s="172"/>
      <c r="J38" s="153"/>
    </row>
    <row r="39" spans="1:10" ht="27" customHeight="1" x14ac:dyDescent="0.25">
      <c r="A39" s="156"/>
      <c r="B39" s="161"/>
      <c r="C39" s="161"/>
      <c r="D39" s="119" t="s">
        <v>33</v>
      </c>
      <c r="E39" s="119" t="s">
        <v>125</v>
      </c>
      <c r="F39" s="153"/>
      <c r="G39" s="161"/>
      <c r="H39" s="161"/>
      <c r="I39" s="172"/>
      <c r="J39" s="153"/>
    </row>
    <row r="40" spans="1:10" ht="23.25" customHeight="1" x14ac:dyDescent="0.25">
      <c r="A40" s="157"/>
      <c r="B40" s="161"/>
      <c r="C40" s="161"/>
      <c r="D40" s="119" t="s">
        <v>34</v>
      </c>
      <c r="E40" s="119" t="s">
        <v>38</v>
      </c>
      <c r="F40" s="154"/>
      <c r="G40" s="161"/>
      <c r="H40" s="161"/>
      <c r="I40" s="173"/>
      <c r="J40" s="154"/>
    </row>
    <row r="41" spans="1:10" s="6" customFormat="1" ht="105" x14ac:dyDescent="0.25">
      <c r="A41" s="120" t="s">
        <v>22</v>
      </c>
      <c r="B41" s="118" t="s">
        <v>11</v>
      </c>
      <c r="C41" s="118" t="s">
        <v>128</v>
      </c>
      <c r="D41" s="118" t="s">
        <v>84</v>
      </c>
      <c r="E41" s="118" t="s">
        <v>197</v>
      </c>
      <c r="F41" s="118" t="s">
        <v>10</v>
      </c>
      <c r="G41" s="118">
        <v>10</v>
      </c>
      <c r="H41" s="118" t="s">
        <v>262</v>
      </c>
      <c r="I41" s="118"/>
      <c r="J41" s="118"/>
    </row>
    <row r="42" spans="1:10" ht="60" customHeight="1" x14ac:dyDescent="0.25">
      <c r="A42" s="114" t="s">
        <v>23</v>
      </c>
      <c r="B42" s="111" t="s">
        <v>301</v>
      </c>
      <c r="C42" s="111" t="s">
        <v>12</v>
      </c>
      <c r="D42" s="119" t="s">
        <v>117</v>
      </c>
      <c r="E42" s="119"/>
      <c r="F42" s="10"/>
      <c r="G42" s="111">
        <f>G43+G47+G51</f>
        <v>15</v>
      </c>
      <c r="H42" s="21"/>
      <c r="I42" s="10"/>
      <c r="J42" s="10"/>
    </row>
    <row r="43" spans="1:10" ht="15" customHeight="1" x14ac:dyDescent="0.25">
      <c r="A43" s="155" t="s">
        <v>204</v>
      </c>
      <c r="B43" s="152" t="s">
        <v>305</v>
      </c>
      <c r="C43" s="152" t="s">
        <v>12</v>
      </c>
      <c r="D43" s="119" t="s">
        <v>31</v>
      </c>
      <c r="E43" s="119" t="s">
        <v>119</v>
      </c>
      <c r="F43" s="152" t="s">
        <v>13</v>
      </c>
      <c r="G43" s="152">
        <v>5</v>
      </c>
      <c r="H43" s="161" t="s">
        <v>303</v>
      </c>
      <c r="I43" s="171"/>
      <c r="J43" s="152"/>
    </row>
    <row r="44" spans="1:10" ht="37.5" customHeight="1" x14ac:dyDescent="0.25">
      <c r="A44" s="156"/>
      <c r="B44" s="153"/>
      <c r="C44" s="153"/>
      <c r="D44" s="119" t="s">
        <v>32</v>
      </c>
      <c r="E44" s="119" t="s">
        <v>120</v>
      </c>
      <c r="F44" s="153"/>
      <c r="G44" s="153"/>
      <c r="H44" s="161"/>
      <c r="I44" s="172"/>
      <c r="J44" s="153"/>
    </row>
    <row r="45" spans="1:10" ht="44.25" customHeight="1" x14ac:dyDescent="0.25">
      <c r="A45" s="156"/>
      <c r="B45" s="153"/>
      <c r="C45" s="153"/>
      <c r="D45" s="119" t="s">
        <v>33</v>
      </c>
      <c r="E45" s="119" t="s">
        <v>121</v>
      </c>
      <c r="F45" s="153"/>
      <c r="G45" s="153"/>
      <c r="H45" s="161"/>
      <c r="I45" s="172"/>
      <c r="J45" s="153"/>
    </row>
    <row r="46" spans="1:10" ht="69" customHeight="1" x14ac:dyDescent="0.25">
      <c r="A46" s="157"/>
      <c r="B46" s="154"/>
      <c r="C46" s="154"/>
      <c r="D46" s="119" t="s">
        <v>34</v>
      </c>
      <c r="E46" s="119" t="s">
        <v>122</v>
      </c>
      <c r="F46" s="153"/>
      <c r="G46" s="154"/>
      <c r="H46" s="161"/>
      <c r="I46" s="173"/>
      <c r="J46" s="154"/>
    </row>
    <row r="47" spans="1:10" ht="33.75" customHeight="1" x14ac:dyDescent="0.25">
      <c r="A47" s="155" t="s">
        <v>205</v>
      </c>
      <c r="B47" s="152" t="s">
        <v>361</v>
      </c>
      <c r="C47" s="152" t="s">
        <v>12</v>
      </c>
      <c r="D47" s="119" t="s">
        <v>31</v>
      </c>
      <c r="E47" s="119" t="s">
        <v>119</v>
      </c>
      <c r="F47" s="153"/>
      <c r="G47" s="152">
        <v>5</v>
      </c>
      <c r="H47" s="161" t="s">
        <v>257</v>
      </c>
      <c r="I47" s="171"/>
      <c r="J47" s="152"/>
    </row>
    <row r="48" spans="1:10" ht="24.75" customHeight="1" x14ac:dyDescent="0.25">
      <c r="A48" s="156"/>
      <c r="B48" s="153"/>
      <c r="C48" s="153"/>
      <c r="D48" s="119" t="s">
        <v>32</v>
      </c>
      <c r="E48" s="119" t="s">
        <v>120</v>
      </c>
      <c r="F48" s="153"/>
      <c r="G48" s="153"/>
      <c r="H48" s="161"/>
      <c r="I48" s="172"/>
      <c r="J48" s="153"/>
    </row>
    <row r="49" spans="1:10" ht="28.5" customHeight="1" x14ac:dyDescent="0.25">
      <c r="A49" s="156"/>
      <c r="B49" s="153"/>
      <c r="C49" s="153"/>
      <c r="D49" s="119" t="s">
        <v>33</v>
      </c>
      <c r="E49" s="119" t="s">
        <v>121</v>
      </c>
      <c r="F49" s="153"/>
      <c r="G49" s="153"/>
      <c r="H49" s="161"/>
      <c r="I49" s="172"/>
      <c r="J49" s="153"/>
    </row>
    <row r="50" spans="1:10" ht="73.5" customHeight="1" x14ac:dyDescent="0.25">
      <c r="A50" s="157"/>
      <c r="B50" s="154"/>
      <c r="C50" s="154"/>
      <c r="D50" s="119" t="s">
        <v>34</v>
      </c>
      <c r="E50" s="119" t="s">
        <v>122</v>
      </c>
      <c r="F50" s="153"/>
      <c r="G50" s="154"/>
      <c r="H50" s="161"/>
      <c r="I50" s="173"/>
      <c r="J50" s="154"/>
    </row>
    <row r="51" spans="1:10" ht="43.5" customHeight="1" x14ac:dyDescent="0.25">
      <c r="A51" s="155" t="s">
        <v>333</v>
      </c>
      <c r="B51" s="152" t="s">
        <v>330</v>
      </c>
      <c r="C51" s="152" t="s">
        <v>12</v>
      </c>
      <c r="D51" s="119" t="s">
        <v>31</v>
      </c>
      <c r="E51" s="119" t="s">
        <v>119</v>
      </c>
      <c r="F51" s="153"/>
      <c r="G51" s="152">
        <v>5</v>
      </c>
      <c r="H51" s="152" t="s">
        <v>365</v>
      </c>
      <c r="I51" s="171"/>
      <c r="J51" s="152"/>
    </row>
    <row r="52" spans="1:10" ht="50.25" customHeight="1" x14ac:dyDescent="0.25">
      <c r="A52" s="156"/>
      <c r="B52" s="153"/>
      <c r="C52" s="153"/>
      <c r="D52" s="119" t="s">
        <v>32</v>
      </c>
      <c r="E52" s="119" t="s">
        <v>120</v>
      </c>
      <c r="F52" s="153"/>
      <c r="G52" s="153"/>
      <c r="H52" s="153"/>
      <c r="I52" s="172"/>
      <c r="J52" s="153"/>
    </row>
    <row r="53" spans="1:10" ht="44.25" customHeight="1" x14ac:dyDescent="0.25">
      <c r="A53" s="156"/>
      <c r="B53" s="153"/>
      <c r="C53" s="153"/>
      <c r="D53" s="119" t="s">
        <v>33</v>
      </c>
      <c r="E53" s="119" t="s">
        <v>121</v>
      </c>
      <c r="F53" s="153"/>
      <c r="G53" s="153"/>
      <c r="H53" s="153"/>
      <c r="I53" s="172"/>
      <c r="J53" s="153"/>
    </row>
    <row r="54" spans="1:10" ht="48.75" customHeight="1" x14ac:dyDescent="0.25">
      <c r="A54" s="157"/>
      <c r="B54" s="154"/>
      <c r="C54" s="154"/>
      <c r="D54" s="119" t="s">
        <v>34</v>
      </c>
      <c r="E54" s="119" t="s">
        <v>122</v>
      </c>
      <c r="F54" s="154"/>
      <c r="G54" s="154"/>
      <c r="H54" s="154"/>
      <c r="I54" s="173"/>
      <c r="J54" s="154"/>
    </row>
    <row r="55" spans="1:10" ht="105" x14ac:dyDescent="0.25">
      <c r="A55" s="120" t="s">
        <v>24</v>
      </c>
      <c r="B55" s="118" t="s">
        <v>270</v>
      </c>
      <c r="C55" s="118" t="s">
        <v>9</v>
      </c>
      <c r="D55" s="118" t="s">
        <v>56</v>
      </c>
      <c r="E55" s="118" t="s">
        <v>269</v>
      </c>
      <c r="F55" s="118" t="s">
        <v>13</v>
      </c>
      <c r="G55" s="118">
        <v>10</v>
      </c>
      <c r="H55" s="118" t="s">
        <v>271</v>
      </c>
      <c r="I55" s="118"/>
      <c r="J55" s="118"/>
    </row>
    <row r="56" spans="1:10" ht="105" x14ac:dyDescent="0.25">
      <c r="A56" s="120" t="s">
        <v>27</v>
      </c>
      <c r="B56" s="118" t="s">
        <v>129</v>
      </c>
      <c r="C56" s="118" t="s">
        <v>9</v>
      </c>
      <c r="D56" s="118" t="s">
        <v>56</v>
      </c>
      <c r="E56" s="118">
        <v>20</v>
      </c>
      <c r="F56" s="118" t="s">
        <v>13</v>
      </c>
      <c r="G56" s="118">
        <v>10</v>
      </c>
      <c r="H56" s="111" t="s">
        <v>130</v>
      </c>
      <c r="I56" s="118"/>
      <c r="J56" s="118"/>
    </row>
    <row r="57" spans="1:10" ht="174" customHeight="1" x14ac:dyDescent="0.25">
      <c r="A57" s="120" t="s">
        <v>28</v>
      </c>
      <c r="B57" s="118" t="s">
        <v>272</v>
      </c>
      <c r="C57" s="118" t="s">
        <v>92</v>
      </c>
      <c r="D57" s="118" t="s">
        <v>273</v>
      </c>
      <c r="E57" s="118" t="s">
        <v>290</v>
      </c>
      <c r="F57" s="118" t="s">
        <v>274</v>
      </c>
      <c r="G57" s="118">
        <v>3</v>
      </c>
      <c r="H57" s="118" t="s">
        <v>275</v>
      </c>
      <c r="I57" s="118"/>
      <c r="J57" s="118"/>
    </row>
    <row r="58" spans="1:10" ht="120" x14ac:dyDescent="0.25">
      <c r="A58" s="120" t="s">
        <v>57</v>
      </c>
      <c r="B58" s="118" t="s">
        <v>277</v>
      </c>
      <c r="C58" s="118" t="s">
        <v>12</v>
      </c>
      <c r="D58" s="118" t="s">
        <v>273</v>
      </c>
      <c r="E58" s="16">
        <v>1</v>
      </c>
      <c r="F58" s="118" t="s">
        <v>13</v>
      </c>
      <c r="G58" s="118">
        <v>2</v>
      </c>
      <c r="H58" s="113" t="s">
        <v>278</v>
      </c>
      <c r="I58" s="118"/>
      <c r="J58" s="118"/>
    </row>
    <row r="59" spans="1:10" ht="60" x14ac:dyDescent="0.25">
      <c r="A59" s="120" t="s">
        <v>280</v>
      </c>
      <c r="B59" s="118" t="s">
        <v>331</v>
      </c>
      <c r="C59" s="118" t="s">
        <v>334</v>
      </c>
      <c r="D59" s="118" t="s">
        <v>56</v>
      </c>
      <c r="E59" s="16">
        <v>1</v>
      </c>
      <c r="F59" s="118" t="s">
        <v>13</v>
      </c>
      <c r="G59" s="118">
        <v>5</v>
      </c>
      <c r="H59" s="113" t="s">
        <v>278</v>
      </c>
      <c r="I59" s="118"/>
      <c r="J59" s="118"/>
    </row>
    <row r="60" spans="1:10" ht="120" x14ac:dyDescent="0.25">
      <c r="A60" s="120">
        <v>9</v>
      </c>
      <c r="B60" s="118" t="s">
        <v>332</v>
      </c>
      <c r="C60" s="118" t="s">
        <v>335</v>
      </c>
      <c r="D60" s="118" t="s">
        <v>56</v>
      </c>
      <c r="E60" s="16" t="s">
        <v>336</v>
      </c>
      <c r="F60" s="118" t="s">
        <v>337</v>
      </c>
      <c r="G60" s="118">
        <v>5</v>
      </c>
      <c r="H60" s="113" t="s">
        <v>370</v>
      </c>
      <c r="I60" s="118"/>
      <c r="J60" s="118"/>
    </row>
    <row r="61" spans="1:10" x14ac:dyDescent="0.25">
      <c r="A61" s="11"/>
      <c r="B61" s="17" t="s">
        <v>14</v>
      </c>
      <c r="C61" s="131"/>
      <c r="D61" s="131"/>
      <c r="E61" s="131"/>
      <c r="F61" s="131"/>
      <c r="G61" s="131">
        <f>G56+G55+G42+G41+G4+G57+G58+G59+G60</f>
        <v>100</v>
      </c>
      <c r="H61" s="131"/>
      <c r="I61" s="131"/>
      <c r="J61" s="27">
        <f>J6+J10+J15+J19+J23+J28+J33+J37+J51+J41+J43+J47+J55+J56+J57+J58+J59+J60</f>
        <v>0</v>
      </c>
    </row>
  </sheetData>
  <mergeCells count="85">
    <mergeCell ref="A33:A36"/>
    <mergeCell ref="B33:B36"/>
    <mergeCell ref="C33:C36"/>
    <mergeCell ref="G33:G36"/>
    <mergeCell ref="B4:C4"/>
    <mergeCell ref="B5:C5"/>
    <mergeCell ref="F5:F40"/>
    <mergeCell ref="A6:A9"/>
    <mergeCell ref="B6:B9"/>
    <mergeCell ref="C6:C9"/>
    <mergeCell ref="B14:C14"/>
    <mergeCell ref="A15:A18"/>
    <mergeCell ref="A37:A40"/>
    <mergeCell ref="B37:B40"/>
    <mergeCell ref="C37:C40"/>
    <mergeCell ref="G37:G40"/>
    <mergeCell ref="A23:A26"/>
    <mergeCell ref="B23:B26"/>
    <mergeCell ref="C23:C26"/>
    <mergeCell ref="A2:J2"/>
    <mergeCell ref="G15:G18"/>
    <mergeCell ref="G23:G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H6:H9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H15:H18"/>
    <mergeCell ref="B15:B18"/>
    <mergeCell ref="C15:C18"/>
    <mergeCell ref="A28:A31"/>
    <mergeCell ref="B28:B31"/>
    <mergeCell ref="C28:C31"/>
    <mergeCell ref="G28:G31"/>
    <mergeCell ref="H28:H31"/>
    <mergeCell ref="B32:C32"/>
    <mergeCell ref="H33:H36"/>
    <mergeCell ref="I33:I36"/>
    <mergeCell ref="J33:J36"/>
    <mergeCell ref="I23:I26"/>
    <mergeCell ref="J23:J26"/>
    <mergeCell ref="B27:C27"/>
    <mergeCell ref="I28:I31"/>
    <mergeCell ref="J28:J31"/>
    <mergeCell ref="H23:H26"/>
    <mergeCell ref="H37:H40"/>
    <mergeCell ref="I37:I40"/>
    <mergeCell ref="J37:J40"/>
    <mergeCell ref="I43:I46"/>
    <mergeCell ref="I47:I50"/>
    <mergeCell ref="J43:J46"/>
    <mergeCell ref="J47:J50"/>
    <mergeCell ref="H43:H46"/>
    <mergeCell ref="H47:H50"/>
    <mergeCell ref="H51:H54"/>
    <mergeCell ref="I51:I54"/>
    <mergeCell ref="J51:J54"/>
    <mergeCell ref="A51:A54"/>
    <mergeCell ref="B51:B54"/>
    <mergeCell ref="C51:C54"/>
    <mergeCell ref="F43:F54"/>
    <mergeCell ref="G51:G54"/>
    <mergeCell ref="A43:A46"/>
    <mergeCell ref="B43:B46"/>
    <mergeCell ref="C43:C46"/>
    <mergeCell ref="G43:G46"/>
    <mergeCell ref="A47:A50"/>
    <mergeCell ref="B47:B50"/>
    <mergeCell ref="C47:C50"/>
    <mergeCell ref="G47:G50"/>
  </mergeCells>
  <pageMargins left="0.11811023622047245" right="0.11811023622047245" top="0.35433070866141736" bottom="0.82677165354330717" header="0.31496062992125984" footer="0.31496062992125984"/>
  <pageSetup paperSize="9" scale="50" fitToHeight="2" orientation="portrait" r:id="rId1"/>
  <ignoredErrors>
    <ignoredError sqref="A5 A7:A9 A11:A13 A14 A16:A18 A32 A44:A46" numberStoredAsText="1"/>
    <ignoredError sqref="A6 A10 A15 A34:A40" twoDigitTextYear="1" numberStoredAsText="1"/>
    <ignoredError sqref="A33 A19" twoDigitTextYear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J63"/>
  <sheetViews>
    <sheetView zoomScale="85" zoomScaleNormal="85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A61" sqref="A61"/>
    </sheetView>
  </sheetViews>
  <sheetFormatPr defaultRowHeight="15" x14ac:dyDescent="0.25"/>
  <cols>
    <col min="1" max="1" width="7.140625" style="31" customWidth="1"/>
    <col min="2" max="2" width="26.7109375" style="31" customWidth="1"/>
    <col min="3" max="3" width="11.85546875" style="31" customWidth="1"/>
    <col min="4" max="4" width="23.140625" style="31" customWidth="1"/>
    <col min="5" max="5" width="11.7109375" style="31" customWidth="1"/>
    <col min="6" max="6" width="19.5703125" style="31" customWidth="1"/>
    <col min="7" max="7" width="12" style="31" customWidth="1"/>
    <col min="8" max="8" width="34.42578125" style="31" customWidth="1"/>
    <col min="9" max="9" width="7.7109375" style="31" customWidth="1"/>
    <col min="10" max="10" width="36.42578125" style="31" customWidth="1"/>
    <col min="11" max="11" width="35.85546875" bestFit="1" customWidth="1"/>
  </cols>
  <sheetData>
    <row r="1" spans="1:10" ht="60" x14ac:dyDescent="0.25">
      <c r="J1" s="14" t="s">
        <v>476</v>
      </c>
    </row>
    <row r="2" spans="1:10" ht="32.25" customHeight="1" x14ac:dyDescent="0.25">
      <c r="A2" s="180" t="s">
        <v>421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0" ht="45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5</v>
      </c>
      <c r="H3" s="119" t="s">
        <v>39</v>
      </c>
      <c r="I3" s="118" t="s">
        <v>6</v>
      </c>
      <c r="J3" s="118" t="s">
        <v>7</v>
      </c>
    </row>
    <row r="4" spans="1:10" ht="33" customHeight="1" x14ac:dyDescent="0.25">
      <c r="A4" s="120">
        <v>1</v>
      </c>
      <c r="B4" s="163" t="s">
        <v>8</v>
      </c>
      <c r="C4" s="164"/>
      <c r="D4" s="118"/>
      <c r="E4" s="118">
        <v>100</v>
      </c>
      <c r="F4" s="10"/>
      <c r="G4" s="118">
        <f>G5+G14+G27+G32</f>
        <v>40</v>
      </c>
      <c r="H4" s="12"/>
      <c r="I4" s="118"/>
      <c r="J4" s="118"/>
    </row>
    <row r="5" spans="1:10" x14ac:dyDescent="0.25">
      <c r="A5" s="114" t="s">
        <v>18</v>
      </c>
      <c r="B5" s="165" t="s">
        <v>123</v>
      </c>
      <c r="C5" s="166"/>
      <c r="D5" s="118"/>
      <c r="E5" s="118"/>
      <c r="F5" s="152" t="s">
        <v>17</v>
      </c>
      <c r="G5" s="111">
        <f>G6+G10</f>
        <v>10</v>
      </c>
      <c r="H5" s="12"/>
      <c r="I5" s="118"/>
      <c r="J5" s="118"/>
    </row>
    <row r="6" spans="1:10" ht="27.75" customHeight="1" x14ac:dyDescent="0.25">
      <c r="A6" s="155" t="s">
        <v>58</v>
      </c>
      <c r="B6" s="161" t="s">
        <v>106</v>
      </c>
      <c r="C6" s="161" t="s">
        <v>9</v>
      </c>
      <c r="D6" s="119" t="s">
        <v>31</v>
      </c>
      <c r="E6" s="119" t="s">
        <v>124</v>
      </c>
      <c r="F6" s="153"/>
      <c r="G6" s="161">
        <v>5</v>
      </c>
      <c r="H6" s="152" t="s">
        <v>263</v>
      </c>
      <c r="I6" s="152"/>
      <c r="J6" s="152"/>
    </row>
    <row r="7" spans="1:10" ht="37.5" customHeight="1" x14ac:dyDescent="0.25">
      <c r="A7" s="156"/>
      <c r="B7" s="161"/>
      <c r="C7" s="161"/>
      <c r="D7" s="119" t="s">
        <v>32</v>
      </c>
      <c r="E7" s="119" t="s">
        <v>36</v>
      </c>
      <c r="F7" s="153"/>
      <c r="G7" s="161"/>
      <c r="H7" s="153"/>
      <c r="I7" s="153"/>
      <c r="J7" s="153"/>
    </row>
    <row r="8" spans="1:10" ht="27" customHeight="1" x14ac:dyDescent="0.25">
      <c r="A8" s="156"/>
      <c r="B8" s="161"/>
      <c r="C8" s="161"/>
      <c r="D8" s="119" t="s">
        <v>33</v>
      </c>
      <c r="E8" s="119" t="s">
        <v>125</v>
      </c>
      <c r="F8" s="153"/>
      <c r="G8" s="161"/>
      <c r="H8" s="153"/>
      <c r="I8" s="153"/>
      <c r="J8" s="153"/>
    </row>
    <row r="9" spans="1:10" x14ac:dyDescent="0.25">
      <c r="A9" s="157"/>
      <c r="B9" s="161"/>
      <c r="C9" s="161"/>
      <c r="D9" s="119" t="s">
        <v>34</v>
      </c>
      <c r="E9" s="119" t="s">
        <v>38</v>
      </c>
      <c r="F9" s="153"/>
      <c r="G9" s="161"/>
      <c r="H9" s="154"/>
      <c r="I9" s="154"/>
      <c r="J9" s="154"/>
    </row>
    <row r="10" spans="1:10" ht="34.5" customHeight="1" x14ac:dyDescent="0.25">
      <c r="A10" s="155" t="s">
        <v>59</v>
      </c>
      <c r="B10" s="161" t="s">
        <v>105</v>
      </c>
      <c r="C10" s="161" t="s">
        <v>9</v>
      </c>
      <c r="D10" s="119" t="s">
        <v>31</v>
      </c>
      <c r="E10" s="119" t="s">
        <v>124</v>
      </c>
      <c r="F10" s="153"/>
      <c r="G10" s="161">
        <v>5</v>
      </c>
      <c r="H10" s="167" t="s">
        <v>279</v>
      </c>
      <c r="I10" s="152"/>
      <c r="J10" s="152"/>
    </row>
    <row r="11" spans="1:10" ht="36" customHeight="1" x14ac:dyDescent="0.25">
      <c r="A11" s="156"/>
      <c r="B11" s="161"/>
      <c r="C11" s="161"/>
      <c r="D11" s="119" t="s">
        <v>32</v>
      </c>
      <c r="E11" s="119" t="s">
        <v>36</v>
      </c>
      <c r="F11" s="153"/>
      <c r="G11" s="161"/>
      <c r="H11" s="167"/>
      <c r="I11" s="153"/>
      <c r="J11" s="153"/>
    </row>
    <row r="12" spans="1:10" ht="23.25" customHeight="1" x14ac:dyDescent="0.25">
      <c r="A12" s="156"/>
      <c r="B12" s="161"/>
      <c r="C12" s="161"/>
      <c r="D12" s="119" t="s">
        <v>33</v>
      </c>
      <c r="E12" s="119" t="s">
        <v>125</v>
      </c>
      <c r="F12" s="153"/>
      <c r="G12" s="161"/>
      <c r="H12" s="167"/>
      <c r="I12" s="153"/>
      <c r="J12" s="153"/>
    </row>
    <row r="13" spans="1:10" ht="33" customHeight="1" x14ac:dyDescent="0.25">
      <c r="A13" s="157"/>
      <c r="B13" s="161"/>
      <c r="C13" s="161"/>
      <c r="D13" s="119" t="s">
        <v>34</v>
      </c>
      <c r="E13" s="119" t="s">
        <v>38</v>
      </c>
      <c r="F13" s="153"/>
      <c r="G13" s="161"/>
      <c r="H13" s="167"/>
      <c r="I13" s="154"/>
      <c r="J13" s="154"/>
    </row>
    <row r="14" spans="1:10" x14ac:dyDescent="0.25">
      <c r="A14" s="114" t="s">
        <v>19</v>
      </c>
      <c r="B14" s="168" t="s">
        <v>108</v>
      </c>
      <c r="C14" s="169"/>
      <c r="D14" s="119"/>
      <c r="E14" s="119"/>
      <c r="F14" s="153"/>
      <c r="G14" s="118">
        <f>G15+G19+G23</f>
        <v>15</v>
      </c>
      <c r="H14" s="12"/>
      <c r="I14" s="12"/>
      <c r="J14" s="12"/>
    </row>
    <row r="15" spans="1:10" ht="44.25" customHeight="1" x14ac:dyDescent="0.25">
      <c r="A15" s="155" t="s">
        <v>40</v>
      </c>
      <c r="B15" s="152" t="s">
        <v>107</v>
      </c>
      <c r="C15" s="152" t="s">
        <v>9</v>
      </c>
      <c r="D15" s="119" t="s">
        <v>31</v>
      </c>
      <c r="E15" s="119" t="s">
        <v>124</v>
      </c>
      <c r="F15" s="153"/>
      <c r="G15" s="152">
        <v>5</v>
      </c>
      <c r="H15" s="152" t="s">
        <v>247</v>
      </c>
      <c r="I15" s="171"/>
      <c r="J15" s="152"/>
    </row>
    <row r="16" spans="1:10" ht="41.25" customHeight="1" x14ac:dyDescent="0.25">
      <c r="A16" s="156"/>
      <c r="B16" s="153"/>
      <c r="C16" s="153"/>
      <c r="D16" s="119" t="s">
        <v>32</v>
      </c>
      <c r="E16" s="119" t="s">
        <v>36</v>
      </c>
      <c r="F16" s="153"/>
      <c r="G16" s="153"/>
      <c r="H16" s="153"/>
      <c r="I16" s="172"/>
      <c r="J16" s="153"/>
    </row>
    <row r="17" spans="1:10" ht="33.75" customHeight="1" x14ac:dyDescent="0.25">
      <c r="A17" s="156"/>
      <c r="B17" s="153"/>
      <c r="C17" s="153"/>
      <c r="D17" s="119" t="s">
        <v>33</v>
      </c>
      <c r="E17" s="119" t="s">
        <v>125</v>
      </c>
      <c r="F17" s="153"/>
      <c r="G17" s="153"/>
      <c r="H17" s="153"/>
      <c r="I17" s="172"/>
      <c r="J17" s="153"/>
    </row>
    <row r="18" spans="1:10" ht="24.75" customHeight="1" x14ac:dyDescent="0.25">
      <c r="A18" s="157"/>
      <c r="B18" s="154"/>
      <c r="C18" s="154"/>
      <c r="D18" s="119" t="s">
        <v>34</v>
      </c>
      <c r="E18" s="119" t="s">
        <v>91</v>
      </c>
      <c r="F18" s="153"/>
      <c r="G18" s="154"/>
      <c r="H18" s="154"/>
      <c r="I18" s="173"/>
      <c r="J18" s="154"/>
    </row>
    <row r="19" spans="1:10" ht="36.75" customHeight="1" x14ac:dyDescent="0.25">
      <c r="A19" s="155" t="s">
        <v>41</v>
      </c>
      <c r="B19" s="152" t="s">
        <v>15</v>
      </c>
      <c r="C19" s="152" t="s">
        <v>9</v>
      </c>
      <c r="D19" s="119" t="s">
        <v>31</v>
      </c>
      <c r="E19" s="119" t="s">
        <v>116</v>
      </c>
      <c r="F19" s="153"/>
      <c r="G19" s="152">
        <v>5</v>
      </c>
      <c r="H19" s="161" t="s">
        <v>199</v>
      </c>
      <c r="I19" s="152"/>
      <c r="J19" s="152"/>
    </row>
    <row r="20" spans="1:10" ht="33" customHeight="1" x14ac:dyDescent="0.25">
      <c r="A20" s="156"/>
      <c r="B20" s="153"/>
      <c r="C20" s="153"/>
      <c r="D20" s="119" t="s">
        <v>32</v>
      </c>
      <c r="E20" s="119" t="s">
        <v>126</v>
      </c>
      <c r="F20" s="153"/>
      <c r="G20" s="153"/>
      <c r="H20" s="161"/>
      <c r="I20" s="153"/>
      <c r="J20" s="153"/>
    </row>
    <row r="21" spans="1:10" ht="43.5" customHeight="1" x14ac:dyDescent="0.25">
      <c r="A21" s="156"/>
      <c r="B21" s="153"/>
      <c r="C21" s="153"/>
      <c r="D21" s="119" t="s">
        <v>33</v>
      </c>
      <c r="E21" s="119" t="s">
        <v>127</v>
      </c>
      <c r="F21" s="153"/>
      <c r="G21" s="153"/>
      <c r="H21" s="161"/>
      <c r="I21" s="153"/>
      <c r="J21" s="153"/>
    </row>
    <row r="22" spans="1:10" ht="40.5" customHeight="1" x14ac:dyDescent="0.25">
      <c r="A22" s="157"/>
      <c r="B22" s="154"/>
      <c r="C22" s="154"/>
      <c r="D22" s="119" t="s">
        <v>34</v>
      </c>
      <c r="E22" s="119" t="s">
        <v>91</v>
      </c>
      <c r="F22" s="153"/>
      <c r="G22" s="154"/>
      <c r="H22" s="161"/>
      <c r="I22" s="154"/>
      <c r="J22" s="154"/>
    </row>
    <row r="23" spans="1:10" ht="33.75" customHeight="1" x14ac:dyDescent="0.25">
      <c r="A23" s="155" t="s">
        <v>42</v>
      </c>
      <c r="B23" s="152" t="s">
        <v>16</v>
      </c>
      <c r="C23" s="152" t="s">
        <v>9</v>
      </c>
      <c r="D23" s="119" t="s">
        <v>31</v>
      </c>
      <c r="E23" s="119" t="s">
        <v>116</v>
      </c>
      <c r="F23" s="153"/>
      <c r="G23" s="161">
        <v>5</v>
      </c>
      <c r="H23" s="161" t="s">
        <v>200</v>
      </c>
      <c r="I23" s="171"/>
      <c r="J23" s="152"/>
    </row>
    <row r="24" spans="1:10" ht="37.5" customHeight="1" x14ac:dyDescent="0.25">
      <c r="A24" s="156"/>
      <c r="B24" s="153"/>
      <c r="C24" s="153"/>
      <c r="D24" s="119" t="s">
        <v>32</v>
      </c>
      <c r="E24" s="119" t="s">
        <v>126</v>
      </c>
      <c r="F24" s="153"/>
      <c r="G24" s="161"/>
      <c r="H24" s="161"/>
      <c r="I24" s="172"/>
      <c r="J24" s="153"/>
    </row>
    <row r="25" spans="1:10" ht="33" customHeight="1" x14ac:dyDescent="0.25">
      <c r="A25" s="156"/>
      <c r="B25" s="153"/>
      <c r="C25" s="153"/>
      <c r="D25" s="119" t="s">
        <v>33</v>
      </c>
      <c r="E25" s="119" t="s">
        <v>127</v>
      </c>
      <c r="F25" s="153"/>
      <c r="G25" s="161"/>
      <c r="H25" s="161"/>
      <c r="I25" s="172"/>
      <c r="J25" s="153"/>
    </row>
    <row r="26" spans="1:10" ht="53.25" customHeight="1" x14ac:dyDescent="0.25">
      <c r="A26" s="157"/>
      <c r="B26" s="154"/>
      <c r="C26" s="154"/>
      <c r="D26" s="119" t="s">
        <v>34</v>
      </c>
      <c r="E26" s="119" t="s">
        <v>91</v>
      </c>
      <c r="F26" s="153"/>
      <c r="G26" s="161"/>
      <c r="H26" s="161"/>
      <c r="I26" s="173"/>
      <c r="J26" s="154"/>
    </row>
    <row r="27" spans="1:10" x14ac:dyDescent="0.25">
      <c r="A27" s="115" t="s">
        <v>20</v>
      </c>
      <c r="B27" s="165" t="s">
        <v>288</v>
      </c>
      <c r="C27" s="166"/>
      <c r="D27" s="119"/>
      <c r="E27" s="119"/>
      <c r="F27" s="153"/>
      <c r="G27" s="118">
        <f>G28</f>
        <v>5</v>
      </c>
      <c r="H27" s="12"/>
      <c r="I27" s="12"/>
      <c r="J27" s="12"/>
    </row>
    <row r="28" spans="1:10" ht="29.25" customHeight="1" x14ac:dyDescent="0.25">
      <c r="A28" s="155" t="s">
        <v>110</v>
      </c>
      <c r="B28" s="152" t="s">
        <v>109</v>
      </c>
      <c r="C28" s="152" t="s">
        <v>9</v>
      </c>
      <c r="D28" s="119" t="s">
        <v>31</v>
      </c>
      <c r="E28" s="119" t="s">
        <v>124</v>
      </c>
      <c r="F28" s="153"/>
      <c r="G28" s="161">
        <v>5</v>
      </c>
      <c r="H28" s="161" t="s">
        <v>287</v>
      </c>
      <c r="I28" s="152"/>
      <c r="J28" s="152"/>
    </row>
    <row r="29" spans="1:10" ht="30.75" customHeight="1" x14ac:dyDescent="0.25">
      <c r="A29" s="156"/>
      <c r="B29" s="153"/>
      <c r="C29" s="153"/>
      <c r="D29" s="119" t="s">
        <v>32</v>
      </c>
      <c r="E29" s="119" t="s">
        <v>36</v>
      </c>
      <c r="F29" s="153"/>
      <c r="G29" s="161"/>
      <c r="H29" s="161"/>
      <c r="I29" s="153"/>
      <c r="J29" s="153"/>
    </row>
    <row r="30" spans="1:10" ht="24" customHeight="1" x14ac:dyDescent="0.25">
      <c r="A30" s="156"/>
      <c r="B30" s="153"/>
      <c r="C30" s="153"/>
      <c r="D30" s="119" t="s">
        <v>33</v>
      </c>
      <c r="E30" s="119" t="s">
        <v>125</v>
      </c>
      <c r="F30" s="153"/>
      <c r="G30" s="161"/>
      <c r="H30" s="161"/>
      <c r="I30" s="153"/>
      <c r="J30" s="153"/>
    </row>
    <row r="31" spans="1:10" ht="33" customHeight="1" x14ac:dyDescent="0.25">
      <c r="A31" s="157"/>
      <c r="B31" s="154"/>
      <c r="C31" s="154"/>
      <c r="D31" s="119" t="s">
        <v>34</v>
      </c>
      <c r="E31" s="119" t="s">
        <v>38</v>
      </c>
      <c r="F31" s="153"/>
      <c r="G31" s="161"/>
      <c r="H31" s="161"/>
      <c r="I31" s="154"/>
      <c r="J31" s="154"/>
    </row>
    <row r="32" spans="1:10" ht="35.25" customHeight="1" x14ac:dyDescent="0.25">
      <c r="A32" s="120" t="s">
        <v>21</v>
      </c>
      <c r="B32" s="165" t="s">
        <v>112</v>
      </c>
      <c r="C32" s="166"/>
      <c r="D32" s="119"/>
      <c r="E32" s="119"/>
      <c r="F32" s="153"/>
      <c r="G32" s="118">
        <f>G33+G37</f>
        <v>10</v>
      </c>
      <c r="H32" s="12"/>
      <c r="I32" s="12"/>
      <c r="J32" s="12"/>
    </row>
    <row r="33" spans="1:10" ht="36.75" customHeight="1" x14ac:dyDescent="0.25">
      <c r="A33" s="170" t="s">
        <v>113</v>
      </c>
      <c r="B33" s="161" t="s">
        <v>115</v>
      </c>
      <c r="C33" s="161" t="s">
        <v>9</v>
      </c>
      <c r="D33" s="119" t="s">
        <v>31</v>
      </c>
      <c r="E33" s="119" t="s">
        <v>124</v>
      </c>
      <c r="F33" s="153"/>
      <c r="G33" s="161">
        <v>5</v>
      </c>
      <c r="H33" s="161" t="s">
        <v>265</v>
      </c>
      <c r="I33" s="152"/>
      <c r="J33" s="152"/>
    </row>
    <row r="34" spans="1:10" ht="28.5" customHeight="1" x14ac:dyDescent="0.25">
      <c r="A34" s="170"/>
      <c r="B34" s="161"/>
      <c r="C34" s="161"/>
      <c r="D34" s="119" t="s">
        <v>32</v>
      </c>
      <c r="E34" s="119" t="s">
        <v>36</v>
      </c>
      <c r="F34" s="153"/>
      <c r="G34" s="161"/>
      <c r="H34" s="161"/>
      <c r="I34" s="153"/>
      <c r="J34" s="153"/>
    </row>
    <row r="35" spans="1:10" ht="26.25" customHeight="1" x14ac:dyDescent="0.25">
      <c r="A35" s="170"/>
      <c r="B35" s="161"/>
      <c r="C35" s="161"/>
      <c r="D35" s="119" t="s">
        <v>33</v>
      </c>
      <c r="E35" s="119" t="s">
        <v>125</v>
      </c>
      <c r="F35" s="153"/>
      <c r="G35" s="161"/>
      <c r="H35" s="161"/>
      <c r="I35" s="153"/>
      <c r="J35" s="153"/>
    </row>
    <row r="36" spans="1:10" ht="27" customHeight="1" x14ac:dyDescent="0.25">
      <c r="A36" s="170"/>
      <c r="B36" s="161"/>
      <c r="C36" s="161"/>
      <c r="D36" s="119" t="s">
        <v>34</v>
      </c>
      <c r="E36" s="119" t="s">
        <v>38</v>
      </c>
      <c r="F36" s="153"/>
      <c r="G36" s="161"/>
      <c r="H36" s="161"/>
      <c r="I36" s="154"/>
      <c r="J36" s="154"/>
    </row>
    <row r="37" spans="1:10" ht="27.75" customHeight="1" x14ac:dyDescent="0.25">
      <c r="A37" s="155" t="s">
        <v>114</v>
      </c>
      <c r="B37" s="161" t="s">
        <v>104</v>
      </c>
      <c r="C37" s="161" t="s">
        <v>9</v>
      </c>
      <c r="D37" s="119" t="s">
        <v>31</v>
      </c>
      <c r="E37" s="119" t="s">
        <v>124</v>
      </c>
      <c r="F37" s="153"/>
      <c r="G37" s="161">
        <v>5</v>
      </c>
      <c r="H37" s="161" t="s">
        <v>265</v>
      </c>
      <c r="I37" s="152"/>
      <c r="J37" s="152"/>
    </row>
    <row r="38" spans="1:10" ht="33.75" customHeight="1" x14ac:dyDescent="0.25">
      <c r="A38" s="156"/>
      <c r="B38" s="161"/>
      <c r="C38" s="161"/>
      <c r="D38" s="119" t="s">
        <v>32</v>
      </c>
      <c r="E38" s="119" t="s">
        <v>36</v>
      </c>
      <c r="F38" s="153"/>
      <c r="G38" s="161"/>
      <c r="H38" s="161"/>
      <c r="I38" s="153"/>
      <c r="J38" s="153"/>
    </row>
    <row r="39" spans="1:10" ht="21" customHeight="1" x14ac:dyDescent="0.25">
      <c r="A39" s="156"/>
      <c r="B39" s="161"/>
      <c r="C39" s="161"/>
      <c r="D39" s="119" t="s">
        <v>33</v>
      </c>
      <c r="E39" s="119" t="s">
        <v>125</v>
      </c>
      <c r="F39" s="153"/>
      <c r="G39" s="161"/>
      <c r="H39" s="161"/>
      <c r="I39" s="153"/>
      <c r="J39" s="153"/>
    </row>
    <row r="40" spans="1:10" ht="25.5" customHeight="1" x14ac:dyDescent="0.25">
      <c r="A40" s="157"/>
      <c r="B40" s="161"/>
      <c r="C40" s="161"/>
      <c r="D40" s="119" t="s">
        <v>34</v>
      </c>
      <c r="E40" s="119" t="s">
        <v>38</v>
      </c>
      <c r="F40" s="154"/>
      <c r="G40" s="161"/>
      <c r="H40" s="161"/>
      <c r="I40" s="154"/>
      <c r="J40" s="154"/>
    </row>
    <row r="41" spans="1:10" s="6" customFormat="1" ht="75" x14ac:dyDescent="0.25">
      <c r="A41" s="120" t="s">
        <v>22</v>
      </c>
      <c r="B41" s="118" t="s">
        <v>11</v>
      </c>
      <c r="C41" s="118" t="s">
        <v>128</v>
      </c>
      <c r="D41" s="118" t="s">
        <v>84</v>
      </c>
      <c r="E41" s="118" t="s">
        <v>197</v>
      </c>
      <c r="F41" s="118" t="s">
        <v>10</v>
      </c>
      <c r="G41" s="118">
        <v>11</v>
      </c>
      <c r="H41" s="118" t="s">
        <v>262</v>
      </c>
      <c r="I41" s="118"/>
      <c r="J41" s="118"/>
    </row>
    <row r="42" spans="1:10" ht="60" x14ac:dyDescent="0.25">
      <c r="A42" s="114" t="s">
        <v>23</v>
      </c>
      <c r="B42" s="111" t="s">
        <v>301</v>
      </c>
      <c r="C42" s="111" t="s">
        <v>12</v>
      </c>
      <c r="D42" s="119" t="s">
        <v>117</v>
      </c>
      <c r="E42" s="119"/>
      <c r="F42" s="10"/>
      <c r="G42" s="111">
        <f>G43+G47+G51</f>
        <v>15</v>
      </c>
      <c r="H42" s="21"/>
      <c r="I42" s="12"/>
      <c r="J42" s="12"/>
    </row>
    <row r="43" spans="1:10" ht="25.5" customHeight="1" x14ac:dyDescent="0.25">
      <c r="A43" s="155" t="s">
        <v>204</v>
      </c>
      <c r="B43" s="152" t="s">
        <v>304</v>
      </c>
      <c r="C43" s="152" t="s">
        <v>12</v>
      </c>
      <c r="D43" s="119" t="s">
        <v>31</v>
      </c>
      <c r="E43" s="119" t="s">
        <v>119</v>
      </c>
      <c r="F43" s="152" t="s">
        <v>13</v>
      </c>
      <c r="G43" s="152">
        <v>5</v>
      </c>
      <c r="H43" s="161" t="s">
        <v>303</v>
      </c>
      <c r="I43" s="215"/>
      <c r="J43" s="152"/>
    </row>
    <row r="44" spans="1:10" ht="35.25" customHeight="1" x14ac:dyDescent="0.25">
      <c r="A44" s="156"/>
      <c r="B44" s="153"/>
      <c r="C44" s="153"/>
      <c r="D44" s="119" t="s">
        <v>32</v>
      </c>
      <c r="E44" s="119" t="s">
        <v>120</v>
      </c>
      <c r="F44" s="153"/>
      <c r="G44" s="153"/>
      <c r="H44" s="161"/>
      <c r="I44" s="216"/>
      <c r="J44" s="153"/>
    </row>
    <row r="45" spans="1:10" ht="45.75" customHeight="1" x14ac:dyDescent="0.25">
      <c r="A45" s="156"/>
      <c r="B45" s="153"/>
      <c r="C45" s="153"/>
      <c r="D45" s="119" t="s">
        <v>33</v>
      </c>
      <c r="E45" s="119" t="s">
        <v>121</v>
      </c>
      <c r="F45" s="153"/>
      <c r="G45" s="153"/>
      <c r="H45" s="161"/>
      <c r="I45" s="216"/>
      <c r="J45" s="153"/>
    </row>
    <row r="46" spans="1:10" ht="54" customHeight="1" x14ac:dyDescent="0.25">
      <c r="A46" s="157"/>
      <c r="B46" s="154"/>
      <c r="C46" s="154"/>
      <c r="D46" s="119" t="s">
        <v>34</v>
      </c>
      <c r="E46" s="119" t="s">
        <v>122</v>
      </c>
      <c r="F46" s="153"/>
      <c r="G46" s="154"/>
      <c r="H46" s="161"/>
      <c r="I46" s="217"/>
      <c r="J46" s="154"/>
    </row>
    <row r="47" spans="1:10" ht="24.75" customHeight="1" x14ac:dyDescent="0.25">
      <c r="A47" s="155" t="s">
        <v>205</v>
      </c>
      <c r="B47" s="152" t="s">
        <v>361</v>
      </c>
      <c r="C47" s="152" t="s">
        <v>12</v>
      </c>
      <c r="D47" s="119" t="s">
        <v>31</v>
      </c>
      <c r="E47" s="119" t="s">
        <v>119</v>
      </c>
      <c r="F47" s="153"/>
      <c r="G47" s="152">
        <v>5</v>
      </c>
      <c r="H47" s="161" t="s">
        <v>257</v>
      </c>
      <c r="I47" s="152"/>
      <c r="J47" s="152"/>
    </row>
    <row r="48" spans="1:10" ht="43.5" customHeight="1" x14ac:dyDescent="0.25">
      <c r="A48" s="156"/>
      <c r="B48" s="153"/>
      <c r="C48" s="153"/>
      <c r="D48" s="119" t="s">
        <v>32</v>
      </c>
      <c r="E48" s="119" t="s">
        <v>120</v>
      </c>
      <c r="F48" s="153"/>
      <c r="G48" s="153"/>
      <c r="H48" s="161"/>
      <c r="I48" s="153"/>
      <c r="J48" s="153"/>
    </row>
    <row r="49" spans="1:10" ht="55.5" customHeight="1" x14ac:dyDescent="0.25">
      <c r="A49" s="156"/>
      <c r="B49" s="153"/>
      <c r="C49" s="153"/>
      <c r="D49" s="119" t="s">
        <v>33</v>
      </c>
      <c r="E49" s="119" t="s">
        <v>121</v>
      </c>
      <c r="F49" s="153"/>
      <c r="G49" s="153"/>
      <c r="H49" s="161"/>
      <c r="I49" s="153"/>
      <c r="J49" s="153"/>
    </row>
    <row r="50" spans="1:10" ht="45.75" customHeight="1" x14ac:dyDescent="0.25">
      <c r="A50" s="157"/>
      <c r="B50" s="154"/>
      <c r="C50" s="154"/>
      <c r="D50" s="119" t="s">
        <v>34</v>
      </c>
      <c r="E50" s="119" t="s">
        <v>122</v>
      </c>
      <c r="F50" s="153"/>
      <c r="G50" s="154"/>
      <c r="H50" s="161"/>
      <c r="I50" s="154"/>
      <c r="J50" s="154"/>
    </row>
    <row r="51" spans="1:10" ht="49.5" customHeight="1" x14ac:dyDescent="0.25">
      <c r="A51" s="155" t="s">
        <v>333</v>
      </c>
      <c r="B51" s="152" t="s">
        <v>330</v>
      </c>
      <c r="C51" s="152" t="s">
        <v>12</v>
      </c>
      <c r="D51" s="119" t="s">
        <v>31</v>
      </c>
      <c r="E51" s="119" t="s">
        <v>119</v>
      </c>
      <c r="F51" s="153"/>
      <c r="G51" s="152">
        <v>5</v>
      </c>
      <c r="H51" s="152" t="s">
        <v>365</v>
      </c>
      <c r="I51" s="152"/>
      <c r="J51" s="152"/>
    </row>
    <row r="52" spans="1:10" ht="34.5" customHeight="1" x14ac:dyDescent="0.25">
      <c r="A52" s="156"/>
      <c r="B52" s="153"/>
      <c r="C52" s="153"/>
      <c r="D52" s="119" t="s">
        <v>32</v>
      </c>
      <c r="E52" s="119" t="s">
        <v>120</v>
      </c>
      <c r="F52" s="153"/>
      <c r="G52" s="153"/>
      <c r="H52" s="153"/>
      <c r="I52" s="153"/>
      <c r="J52" s="153"/>
    </row>
    <row r="53" spans="1:10" ht="48" customHeight="1" x14ac:dyDescent="0.25">
      <c r="A53" s="156"/>
      <c r="B53" s="153"/>
      <c r="C53" s="153"/>
      <c r="D53" s="119" t="s">
        <v>33</v>
      </c>
      <c r="E53" s="119" t="s">
        <v>121</v>
      </c>
      <c r="F53" s="153"/>
      <c r="G53" s="153"/>
      <c r="H53" s="153"/>
      <c r="I53" s="153"/>
      <c r="J53" s="153"/>
    </row>
    <row r="54" spans="1:10" ht="55.5" customHeight="1" x14ac:dyDescent="0.25">
      <c r="A54" s="157"/>
      <c r="B54" s="154"/>
      <c r="C54" s="154"/>
      <c r="D54" s="119" t="s">
        <v>34</v>
      </c>
      <c r="E54" s="119" t="s">
        <v>122</v>
      </c>
      <c r="F54" s="154"/>
      <c r="G54" s="154"/>
      <c r="H54" s="154"/>
      <c r="I54" s="154"/>
      <c r="J54" s="154"/>
    </row>
    <row r="55" spans="1:10" ht="149.25" customHeight="1" x14ac:dyDescent="0.25">
      <c r="A55" s="120" t="s">
        <v>24</v>
      </c>
      <c r="B55" s="118" t="s">
        <v>270</v>
      </c>
      <c r="C55" s="118" t="s">
        <v>9</v>
      </c>
      <c r="D55" s="118" t="s">
        <v>56</v>
      </c>
      <c r="E55" s="118" t="s">
        <v>269</v>
      </c>
      <c r="F55" s="118" t="s">
        <v>13</v>
      </c>
      <c r="G55" s="118">
        <v>10</v>
      </c>
      <c r="H55" s="118" t="s">
        <v>271</v>
      </c>
      <c r="I55" s="118"/>
      <c r="J55" s="118"/>
    </row>
    <row r="56" spans="1:10" ht="180" x14ac:dyDescent="0.25">
      <c r="A56" s="120" t="s">
        <v>27</v>
      </c>
      <c r="B56" s="118" t="s">
        <v>163</v>
      </c>
      <c r="C56" s="118" t="s">
        <v>9</v>
      </c>
      <c r="D56" s="118" t="s">
        <v>56</v>
      </c>
      <c r="E56" s="120" t="s">
        <v>165</v>
      </c>
      <c r="F56" s="118" t="s">
        <v>13</v>
      </c>
      <c r="G56" s="118">
        <v>9</v>
      </c>
      <c r="H56" s="111" t="s">
        <v>376</v>
      </c>
      <c r="I56" s="118"/>
      <c r="J56" s="118"/>
    </row>
    <row r="57" spans="1:10" ht="195" x14ac:dyDescent="0.25">
      <c r="A57" s="120" t="s">
        <v>28</v>
      </c>
      <c r="B57" s="118" t="s">
        <v>272</v>
      </c>
      <c r="C57" s="118" t="s">
        <v>92</v>
      </c>
      <c r="D57" s="118" t="s">
        <v>273</v>
      </c>
      <c r="E57" s="118" t="s">
        <v>290</v>
      </c>
      <c r="F57" s="118" t="s">
        <v>274</v>
      </c>
      <c r="G57" s="118">
        <v>3</v>
      </c>
      <c r="H57" s="118" t="s">
        <v>275</v>
      </c>
      <c r="I57" s="118"/>
      <c r="J57" s="118"/>
    </row>
    <row r="58" spans="1:10" ht="120" x14ac:dyDescent="0.25">
      <c r="A58" s="120" t="s">
        <v>57</v>
      </c>
      <c r="B58" s="118" t="s">
        <v>277</v>
      </c>
      <c r="C58" s="118" t="s">
        <v>12</v>
      </c>
      <c r="D58" s="118" t="s">
        <v>273</v>
      </c>
      <c r="E58" s="16">
        <v>1</v>
      </c>
      <c r="F58" s="118" t="s">
        <v>13</v>
      </c>
      <c r="G58" s="118">
        <v>2</v>
      </c>
      <c r="H58" s="113" t="s">
        <v>278</v>
      </c>
      <c r="I58" s="118"/>
      <c r="J58" s="118"/>
    </row>
    <row r="59" spans="1:10" ht="75" x14ac:dyDescent="0.25">
      <c r="A59" s="120" t="s">
        <v>280</v>
      </c>
      <c r="B59" s="118" t="s">
        <v>331</v>
      </c>
      <c r="C59" s="118" t="s">
        <v>334</v>
      </c>
      <c r="D59" s="118" t="s">
        <v>56</v>
      </c>
      <c r="E59" s="16">
        <v>1</v>
      </c>
      <c r="F59" s="118" t="s">
        <v>13</v>
      </c>
      <c r="G59" s="118">
        <v>5</v>
      </c>
      <c r="H59" s="113" t="s">
        <v>278</v>
      </c>
      <c r="I59" s="118"/>
      <c r="J59" s="118"/>
    </row>
    <row r="60" spans="1:10" ht="135" x14ac:dyDescent="0.25">
      <c r="A60" s="120">
        <v>9</v>
      </c>
      <c r="B60" s="118" t="s">
        <v>332</v>
      </c>
      <c r="C60" s="118" t="s">
        <v>335</v>
      </c>
      <c r="D60" s="118" t="s">
        <v>56</v>
      </c>
      <c r="E60" s="16" t="s">
        <v>336</v>
      </c>
      <c r="F60" s="118" t="s">
        <v>337</v>
      </c>
      <c r="G60" s="118">
        <v>5</v>
      </c>
      <c r="H60" s="113" t="s">
        <v>370</v>
      </c>
      <c r="I60" s="118"/>
      <c r="J60" s="118"/>
    </row>
    <row r="61" spans="1:10" x14ac:dyDescent="0.25">
      <c r="A61" s="11"/>
      <c r="B61" s="17" t="s">
        <v>14</v>
      </c>
      <c r="C61" s="131"/>
      <c r="D61" s="131"/>
      <c r="E61" s="131"/>
      <c r="F61" s="131"/>
      <c r="G61" s="131">
        <f>G56+G55+G42+G41+G4+G57+G58+G59+G60</f>
        <v>100</v>
      </c>
      <c r="H61" s="131"/>
      <c r="I61" s="131"/>
      <c r="J61" s="27">
        <f>J6+J10+J15+J19+J23+J28+J33+J37+J51+J41+J43+J47+J55+J56+J57+J58+J59+J60</f>
        <v>0</v>
      </c>
    </row>
    <row r="63" spans="1:10" ht="30" x14ac:dyDescent="0.25">
      <c r="B63" s="9" t="s">
        <v>276</v>
      </c>
    </row>
  </sheetData>
  <mergeCells count="85">
    <mergeCell ref="A33:A36"/>
    <mergeCell ref="B33:B36"/>
    <mergeCell ref="C33:C36"/>
    <mergeCell ref="G33:G36"/>
    <mergeCell ref="B4:C4"/>
    <mergeCell ref="B5:C5"/>
    <mergeCell ref="F5:F40"/>
    <mergeCell ref="A6:A9"/>
    <mergeCell ref="B6:B9"/>
    <mergeCell ref="C6:C9"/>
    <mergeCell ref="B14:C14"/>
    <mergeCell ref="A15:A18"/>
    <mergeCell ref="A37:A40"/>
    <mergeCell ref="B37:B40"/>
    <mergeCell ref="C37:C40"/>
    <mergeCell ref="G37:G40"/>
    <mergeCell ref="A23:A26"/>
    <mergeCell ref="B23:B26"/>
    <mergeCell ref="C23:C26"/>
    <mergeCell ref="A2:J2"/>
    <mergeCell ref="G15:G18"/>
    <mergeCell ref="G23:G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H6:H9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H15:H18"/>
    <mergeCell ref="B15:B18"/>
    <mergeCell ref="C15:C18"/>
    <mergeCell ref="A28:A31"/>
    <mergeCell ref="B28:B31"/>
    <mergeCell ref="C28:C31"/>
    <mergeCell ref="G28:G31"/>
    <mergeCell ref="H28:H31"/>
    <mergeCell ref="B32:C32"/>
    <mergeCell ref="H33:H36"/>
    <mergeCell ref="I33:I36"/>
    <mergeCell ref="J33:J36"/>
    <mergeCell ref="I23:I26"/>
    <mergeCell ref="J23:J26"/>
    <mergeCell ref="B27:C27"/>
    <mergeCell ref="I28:I31"/>
    <mergeCell ref="J28:J31"/>
    <mergeCell ref="H23:H26"/>
    <mergeCell ref="H37:H40"/>
    <mergeCell ref="I37:I40"/>
    <mergeCell ref="J37:J40"/>
    <mergeCell ref="I47:I50"/>
    <mergeCell ref="J43:J46"/>
    <mergeCell ref="J47:J50"/>
    <mergeCell ref="H43:H46"/>
    <mergeCell ref="H47:H50"/>
    <mergeCell ref="I43:I46"/>
    <mergeCell ref="H51:H54"/>
    <mergeCell ref="I51:I54"/>
    <mergeCell ref="J51:J54"/>
    <mergeCell ref="A51:A54"/>
    <mergeCell ref="B51:B54"/>
    <mergeCell ref="C51:C54"/>
    <mergeCell ref="F43:F54"/>
    <mergeCell ref="G51:G54"/>
    <mergeCell ref="A43:A46"/>
    <mergeCell ref="B43:B46"/>
    <mergeCell ref="C43:C46"/>
    <mergeCell ref="G43:G46"/>
    <mergeCell ref="A47:A50"/>
    <mergeCell ref="B47:B50"/>
    <mergeCell ref="C47:C50"/>
    <mergeCell ref="G47:G50"/>
  </mergeCells>
  <pageMargins left="0.43307086614173229" right="0.43307086614173229" top="0.35433070866141736" bottom="0.35433070866141736" header="0.31496062992125984" footer="0.31496062992125984"/>
  <pageSetup paperSize="9" scale="50" fitToHeight="2" orientation="portrait" r:id="rId1"/>
  <ignoredErrors>
    <ignoredError sqref="A44:A46 A14 A16:A18 A5 A7:A9 A27 A34:A36" numberStoredAsText="1"/>
    <ignoredError sqref="A23 A19 A10 A28 A37" twoDigitTextYear="1"/>
    <ignoredError sqref="A15 A6 A32:A33" twoDigitTextYear="1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J64"/>
  <sheetViews>
    <sheetView zoomScale="85" zoomScaleNormal="85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A61" sqref="A61"/>
    </sheetView>
  </sheetViews>
  <sheetFormatPr defaultRowHeight="15" x14ac:dyDescent="0.25"/>
  <cols>
    <col min="1" max="1" width="5" style="31" customWidth="1"/>
    <col min="2" max="2" width="25.140625" style="31" customWidth="1"/>
    <col min="3" max="3" width="10.42578125" style="31" customWidth="1"/>
    <col min="4" max="4" width="23.42578125" style="31" customWidth="1"/>
    <col min="5" max="5" width="9.42578125" style="31" customWidth="1"/>
    <col min="6" max="6" width="18.140625" style="31" customWidth="1"/>
    <col min="7" max="7" width="10.42578125" style="31" customWidth="1"/>
    <col min="8" max="8" width="35.140625" style="31" customWidth="1"/>
    <col min="9" max="9" width="7.5703125" style="31" customWidth="1"/>
    <col min="10" max="10" width="37.42578125" style="31" customWidth="1"/>
    <col min="11" max="11" width="30.5703125" bestFit="1" customWidth="1"/>
  </cols>
  <sheetData>
    <row r="1" spans="1:10" ht="60" x14ac:dyDescent="0.25">
      <c r="J1" s="14" t="s">
        <v>477</v>
      </c>
    </row>
    <row r="2" spans="1:10" ht="29.25" customHeight="1" x14ac:dyDescent="0.25">
      <c r="A2" s="182" t="s">
        <v>422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54" customHeight="1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5</v>
      </c>
      <c r="H3" s="119" t="s">
        <v>39</v>
      </c>
      <c r="I3" s="118" t="s">
        <v>6</v>
      </c>
      <c r="J3" s="118" t="s">
        <v>7</v>
      </c>
    </row>
    <row r="4" spans="1:10" ht="30" customHeight="1" x14ac:dyDescent="0.25">
      <c r="A4" s="120">
        <v>1</v>
      </c>
      <c r="B4" s="163" t="s">
        <v>8</v>
      </c>
      <c r="C4" s="164"/>
      <c r="D4" s="118"/>
      <c r="E4" s="118">
        <v>100</v>
      </c>
      <c r="F4" s="10"/>
      <c r="G4" s="118">
        <f>G5+G14+G27+G32</f>
        <v>40</v>
      </c>
      <c r="H4" s="12"/>
      <c r="I4" s="118"/>
      <c r="J4" s="118"/>
    </row>
    <row r="5" spans="1:10" x14ac:dyDescent="0.25">
      <c r="A5" s="114" t="s">
        <v>18</v>
      </c>
      <c r="B5" s="165" t="s">
        <v>123</v>
      </c>
      <c r="C5" s="166"/>
      <c r="D5" s="118"/>
      <c r="E5" s="118"/>
      <c r="F5" s="152" t="s">
        <v>17</v>
      </c>
      <c r="G5" s="111">
        <f>G6+G10</f>
        <v>10</v>
      </c>
      <c r="H5" s="12"/>
      <c r="I5" s="118"/>
      <c r="J5" s="118"/>
    </row>
    <row r="6" spans="1:10" ht="35.25" customHeight="1" x14ac:dyDescent="0.25">
      <c r="A6" s="155" t="s">
        <v>58</v>
      </c>
      <c r="B6" s="161" t="s">
        <v>106</v>
      </c>
      <c r="C6" s="161" t="s">
        <v>9</v>
      </c>
      <c r="D6" s="119" t="s">
        <v>31</v>
      </c>
      <c r="E6" s="119" t="s">
        <v>124</v>
      </c>
      <c r="F6" s="153"/>
      <c r="G6" s="161">
        <v>5</v>
      </c>
      <c r="H6" s="152" t="s">
        <v>263</v>
      </c>
      <c r="I6" s="171"/>
      <c r="J6" s="152"/>
    </row>
    <row r="7" spans="1:10" ht="33" customHeight="1" x14ac:dyDescent="0.25">
      <c r="A7" s="156"/>
      <c r="B7" s="161"/>
      <c r="C7" s="161"/>
      <c r="D7" s="119" t="s">
        <v>32</v>
      </c>
      <c r="E7" s="119" t="s">
        <v>36</v>
      </c>
      <c r="F7" s="153"/>
      <c r="G7" s="161"/>
      <c r="H7" s="153"/>
      <c r="I7" s="172"/>
      <c r="J7" s="153"/>
    </row>
    <row r="8" spans="1:10" ht="33.75" customHeight="1" x14ac:dyDescent="0.25">
      <c r="A8" s="156"/>
      <c r="B8" s="161"/>
      <c r="C8" s="161"/>
      <c r="D8" s="119" t="s">
        <v>33</v>
      </c>
      <c r="E8" s="119" t="s">
        <v>125</v>
      </c>
      <c r="F8" s="153"/>
      <c r="G8" s="161"/>
      <c r="H8" s="153"/>
      <c r="I8" s="172"/>
      <c r="J8" s="153"/>
    </row>
    <row r="9" spans="1:10" ht="17.25" customHeight="1" x14ac:dyDescent="0.25">
      <c r="A9" s="157"/>
      <c r="B9" s="161"/>
      <c r="C9" s="161"/>
      <c r="D9" s="119" t="s">
        <v>34</v>
      </c>
      <c r="E9" s="119" t="s">
        <v>38</v>
      </c>
      <c r="F9" s="153"/>
      <c r="G9" s="161"/>
      <c r="H9" s="154"/>
      <c r="I9" s="173"/>
      <c r="J9" s="154"/>
    </row>
    <row r="10" spans="1:10" ht="24.75" customHeight="1" x14ac:dyDescent="0.25">
      <c r="A10" s="155" t="s">
        <v>59</v>
      </c>
      <c r="B10" s="161" t="s">
        <v>105</v>
      </c>
      <c r="C10" s="161" t="s">
        <v>9</v>
      </c>
      <c r="D10" s="119" t="s">
        <v>31</v>
      </c>
      <c r="E10" s="119" t="s">
        <v>124</v>
      </c>
      <c r="F10" s="153"/>
      <c r="G10" s="161">
        <v>5</v>
      </c>
      <c r="H10" s="167" t="s">
        <v>279</v>
      </c>
      <c r="I10" s="158"/>
      <c r="J10" s="152"/>
    </row>
    <row r="11" spans="1:10" ht="36" customHeight="1" x14ac:dyDescent="0.25">
      <c r="A11" s="156"/>
      <c r="B11" s="161"/>
      <c r="C11" s="161"/>
      <c r="D11" s="119" t="s">
        <v>32</v>
      </c>
      <c r="E11" s="119" t="s">
        <v>36</v>
      </c>
      <c r="F11" s="153"/>
      <c r="G11" s="161"/>
      <c r="H11" s="167"/>
      <c r="I11" s="159"/>
      <c r="J11" s="153"/>
    </row>
    <row r="12" spans="1:10" ht="34.5" customHeight="1" x14ac:dyDescent="0.25">
      <c r="A12" s="156"/>
      <c r="B12" s="161"/>
      <c r="C12" s="161"/>
      <c r="D12" s="119" t="s">
        <v>33</v>
      </c>
      <c r="E12" s="119" t="s">
        <v>125</v>
      </c>
      <c r="F12" s="153"/>
      <c r="G12" s="161"/>
      <c r="H12" s="167"/>
      <c r="I12" s="159"/>
      <c r="J12" s="153"/>
    </row>
    <row r="13" spans="1:10" ht="39.75" customHeight="1" x14ac:dyDescent="0.25">
      <c r="A13" s="157"/>
      <c r="B13" s="161"/>
      <c r="C13" s="161"/>
      <c r="D13" s="119" t="s">
        <v>34</v>
      </c>
      <c r="E13" s="119" t="s">
        <v>38</v>
      </c>
      <c r="F13" s="153"/>
      <c r="G13" s="161"/>
      <c r="H13" s="167"/>
      <c r="I13" s="160"/>
      <c r="J13" s="154"/>
    </row>
    <row r="14" spans="1:10" x14ac:dyDescent="0.25">
      <c r="A14" s="114" t="s">
        <v>19</v>
      </c>
      <c r="B14" s="168" t="s">
        <v>108</v>
      </c>
      <c r="C14" s="169"/>
      <c r="D14" s="119"/>
      <c r="E14" s="119"/>
      <c r="F14" s="153"/>
      <c r="G14" s="118">
        <f>G15+G19+G23</f>
        <v>15</v>
      </c>
      <c r="H14" s="12"/>
      <c r="I14" s="12"/>
      <c r="J14" s="12"/>
    </row>
    <row r="15" spans="1:10" ht="26.25" customHeight="1" x14ac:dyDescent="0.25">
      <c r="A15" s="155" t="s">
        <v>40</v>
      </c>
      <c r="B15" s="152" t="s">
        <v>107</v>
      </c>
      <c r="C15" s="152" t="s">
        <v>9</v>
      </c>
      <c r="D15" s="119" t="s">
        <v>31</v>
      </c>
      <c r="E15" s="119" t="s">
        <v>124</v>
      </c>
      <c r="F15" s="153"/>
      <c r="G15" s="152">
        <v>5</v>
      </c>
      <c r="H15" s="152" t="s">
        <v>249</v>
      </c>
      <c r="I15" s="171"/>
      <c r="J15" s="152"/>
    </row>
    <row r="16" spans="1:10" ht="30.75" customHeight="1" x14ac:dyDescent="0.25">
      <c r="A16" s="156"/>
      <c r="B16" s="153"/>
      <c r="C16" s="153"/>
      <c r="D16" s="119" t="s">
        <v>32</v>
      </c>
      <c r="E16" s="119" t="s">
        <v>36</v>
      </c>
      <c r="F16" s="153"/>
      <c r="G16" s="153"/>
      <c r="H16" s="153"/>
      <c r="I16" s="172"/>
      <c r="J16" s="153"/>
    </row>
    <row r="17" spans="1:10" ht="31.5" customHeight="1" x14ac:dyDescent="0.25">
      <c r="A17" s="156"/>
      <c r="B17" s="153"/>
      <c r="C17" s="153"/>
      <c r="D17" s="119" t="s">
        <v>33</v>
      </c>
      <c r="E17" s="119" t="s">
        <v>125</v>
      </c>
      <c r="F17" s="153"/>
      <c r="G17" s="153"/>
      <c r="H17" s="153"/>
      <c r="I17" s="172"/>
      <c r="J17" s="153"/>
    </row>
    <row r="18" spans="1:10" ht="45.75" customHeight="1" x14ac:dyDescent="0.25">
      <c r="A18" s="157"/>
      <c r="B18" s="154"/>
      <c r="C18" s="154"/>
      <c r="D18" s="119" t="s">
        <v>34</v>
      </c>
      <c r="E18" s="119" t="s">
        <v>91</v>
      </c>
      <c r="F18" s="153"/>
      <c r="G18" s="154"/>
      <c r="H18" s="154"/>
      <c r="I18" s="173"/>
      <c r="J18" s="154"/>
    </row>
    <row r="19" spans="1:10" ht="54.75" customHeight="1" x14ac:dyDescent="0.25">
      <c r="A19" s="155" t="s">
        <v>41</v>
      </c>
      <c r="B19" s="152" t="s">
        <v>15</v>
      </c>
      <c r="C19" s="152" t="s">
        <v>9</v>
      </c>
      <c r="D19" s="119" t="s">
        <v>31</v>
      </c>
      <c r="E19" s="119" t="s">
        <v>116</v>
      </c>
      <c r="F19" s="153"/>
      <c r="G19" s="152">
        <v>5</v>
      </c>
      <c r="H19" s="161" t="s">
        <v>199</v>
      </c>
      <c r="I19" s="158"/>
      <c r="J19" s="152"/>
    </row>
    <row r="20" spans="1:10" ht="33" customHeight="1" x14ac:dyDescent="0.25">
      <c r="A20" s="156"/>
      <c r="B20" s="153"/>
      <c r="C20" s="153"/>
      <c r="D20" s="119" t="s">
        <v>32</v>
      </c>
      <c r="E20" s="119" t="s">
        <v>126</v>
      </c>
      <c r="F20" s="153"/>
      <c r="G20" s="153"/>
      <c r="H20" s="161"/>
      <c r="I20" s="159"/>
      <c r="J20" s="153"/>
    </row>
    <row r="21" spans="1:10" ht="36.75" customHeight="1" x14ac:dyDescent="0.25">
      <c r="A21" s="156"/>
      <c r="B21" s="153"/>
      <c r="C21" s="153"/>
      <c r="D21" s="119" t="s">
        <v>33</v>
      </c>
      <c r="E21" s="119" t="s">
        <v>127</v>
      </c>
      <c r="F21" s="153"/>
      <c r="G21" s="153"/>
      <c r="H21" s="161"/>
      <c r="I21" s="159"/>
      <c r="J21" s="153"/>
    </row>
    <row r="22" spans="1:10" ht="28.5" customHeight="1" x14ac:dyDescent="0.25">
      <c r="A22" s="157"/>
      <c r="B22" s="154"/>
      <c r="C22" s="154"/>
      <c r="D22" s="119" t="s">
        <v>34</v>
      </c>
      <c r="E22" s="119" t="s">
        <v>91</v>
      </c>
      <c r="F22" s="153"/>
      <c r="G22" s="154"/>
      <c r="H22" s="161"/>
      <c r="I22" s="160"/>
      <c r="J22" s="154"/>
    </row>
    <row r="23" spans="1:10" ht="37.5" customHeight="1" x14ac:dyDescent="0.25">
      <c r="A23" s="155" t="s">
        <v>42</v>
      </c>
      <c r="B23" s="152" t="s">
        <v>16</v>
      </c>
      <c r="C23" s="152" t="s">
        <v>9</v>
      </c>
      <c r="D23" s="119" t="s">
        <v>31</v>
      </c>
      <c r="E23" s="119" t="s">
        <v>116</v>
      </c>
      <c r="F23" s="153"/>
      <c r="G23" s="161">
        <v>5</v>
      </c>
      <c r="H23" s="161" t="s">
        <v>200</v>
      </c>
      <c r="I23" s="158"/>
      <c r="J23" s="152"/>
    </row>
    <row r="24" spans="1:10" ht="42" customHeight="1" x14ac:dyDescent="0.25">
      <c r="A24" s="156"/>
      <c r="B24" s="153"/>
      <c r="C24" s="153"/>
      <c r="D24" s="119" t="s">
        <v>32</v>
      </c>
      <c r="E24" s="119" t="s">
        <v>126</v>
      </c>
      <c r="F24" s="153"/>
      <c r="G24" s="161"/>
      <c r="H24" s="161"/>
      <c r="I24" s="159"/>
      <c r="J24" s="153"/>
    </row>
    <row r="25" spans="1:10" ht="36.75" customHeight="1" x14ac:dyDescent="0.25">
      <c r="A25" s="156"/>
      <c r="B25" s="153"/>
      <c r="C25" s="153"/>
      <c r="D25" s="119" t="s">
        <v>33</v>
      </c>
      <c r="E25" s="119" t="s">
        <v>127</v>
      </c>
      <c r="F25" s="153"/>
      <c r="G25" s="161"/>
      <c r="H25" s="161"/>
      <c r="I25" s="159"/>
      <c r="J25" s="153"/>
    </row>
    <row r="26" spans="1:10" ht="46.5" customHeight="1" x14ac:dyDescent="0.25">
      <c r="A26" s="157"/>
      <c r="B26" s="154"/>
      <c r="C26" s="154"/>
      <c r="D26" s="119" t="s">
        <v>34</v>
      </c>
      <c r="E26" s="119" t="s">
        <v>91</v>
      </c>
      <c r="F26" s="153"/>
      <c r="G26" s="161"/>
      <c r="H26" s="161"/>
      <c r="I26" s="160"/>
      <c r="J26" s="154"/>
    </row>
    <row r="27" spans="1:10" x14ac:dyDescent="0.25">
      <c r="A27" s="115" t="s">
        <v>20</v>
      </c>
      <c r="B27" s="165" t="s">
        <v>288</v>
      </c>
      <c r="C27" s="166"/>
      <c r="D27" s="119"/>
      <c r="E27" s="119"/>
      <c r="F27" s="153"/>
      <c r="G27" s="118">
        <f>G28</f>
        <v>5</v>
      </c>
      <c r="H27" s="12"/>
      <c r="I27" s="12"/>
      <c r="J27" s="12"/>
    </row>
    <row r="28" spans="1:10" ht="33" customHeight="1" x14ac:dyDescent="0.25">
      <c r="A28" s="155" t="s">
        <v>110</v>
      </c>
      <c r="B28" s="152" t="s">
        <v>109</v>
      </c>
      <c r="C28" s="152" t="s">
        <v>9</v>
      </c>
      <c r="D28" s="119" t="s">
        <v>31</v>
      </c>
      <c r="E28" s="119" t="s">
        <v>124</v>
      </c>
      <c r="F28" s="153"/>
      <c r="G28" s="161">
        <v>5</v>
      </c>
      <c r="H28" s="161" t="s">
        <v>287</v>
      </c>
      <c r="I28" s="152"/>
      <c r="J28" s="152"/>
    </row>
    <row r="29" spans="1:10" ht="28.5" customHeight="1" x14ac:dyDescent="0.25">
      <c r="A29" s="156"/>
      <c r="B29" s="153"/>
      <c r="C29" s="153"/>
      <c r="D29" s="119" t="s">
        <v>32</v>
      </c>
      <c r="E29" s="119" t="s">
        <v>36</v>
      </c>
      <c r="F29" s="153"/>
      <c r="G29" s="161"/>
      <c r="H29" s="161"/>
      <c r="I29" s="153"/>
      <c r="J29" s="153"/>
    </row>
    <row r="30" spans="1:10" ht="28.5" customHeight="1" x14ac:dyDescent="0.25">
      <c r="A30" s="156"/>
      <c r="B30" s="153"/>
      <c r="C30" s="153"/>
      <c r="D30" s="119" t="s">
        <v>33</v>
      </c>
      <c r="E30" s="119" t="s">
        <v>125</v>
      </c>
      <c r="F30" s="153"/>
      <c r="G30" s="161"/>
      <c r="H30" s="161"/>
      <c r="I30" s="153"/>
      <c r="J30" s="153"/>
    </row>
    <row r="31" spans="1:10" ht="25.5" customHeight="1" x14ac:dyDescent="0.25">
      <c r="A31" s="157"/>
      <c r="B31" s="154"/>
      <c r="C31" s="154"/>
      <c r="D31" s="119" t="s">
        <v>34</v>
      </c>
      <c r="E31" s="119" t="s">
        <v>38</v>
      </c>
      <c r="F31" s="153"/>
      <c r="G31" s="161"/>
      <c r="H31" s="161"/>
      <c r="I31" s="154"/>
      <c r="J31" s="154"/>
    </row>
    <row r="32" spans="1:10" ht="28.5" customHeight="1" x14ac:dyDescent="0.25">
      <c r="A32" s="120" t="s">
        <v>21</v>
      </c>
      <c r="B32" s="165" t="s">
        <v>112</v>
      </c>
      <c r="C32" s="166"/>
      <c r="D32" s="119"/>
      <c r="E32" s="119"/>
      <c r="F32" s="153"/>
      <c r="G32" s="118">
        <f>G33+G37</f>
        <v>10</v>
      </c>
      <c r="H32" s="12"/>
      <c r="I32" s="12"/>
      <c r="J32" s="12"/>
    </row>
    <row r="33" spans="1:10" ht="20.25" customHeight="1" x14ac:dyDescent="0.25">
      <c r="A33" s="170" t="s">
        <v>113</v>
      </c>
      <c r="B33" s="161" t="s">
        <v>115</v>
      </c>
      <c r="C33" s="161" t="s">
        <v>9</v>
      </c>
      <c r="D33" s="119" t="s">
        <v>31</v>
      </c>
      <c r="E33" s="119" t="s">
        <v>124</v>
      </c>
      <c r="F33" s="153"/>
      <c r="G33" s="161">
        <v>5</v>
      </c>
      <c r="H33" s="161" t="s">
        <v>265</v>
      </c>
      <c r="I33" s="171"/>
      <c r="J33" s="152"/>
    </row>
    <row r="34" spans="1:10" ht="36.75" customHeight="1" x14ac:dyDescent="0.25">
      <c r="A34" s="170"/>
      <c r="B34" s="161"/>
      <c r="C34" s="161"/>
      <c r="D34" s="119" t="s">
        <v>32</v>
      </c>
      <c r="E34" s="119" t="s">
        <v>36</v>
      </c>
      <c r="F34" s="153"/>
      <c r="G34" s="161"/>
      <c r="H34" s="161"/>
      <c r="I34" s="172"/>
      <c r="J34" s="153"/>
    </row>
    <row r="35" spans="1:10" ht="23.25" customHeight="1" x14ac:dyDescent="0.25">
      <c r="A35" s="170"/>
      <c r="B35" s="161"/>
      <c r="C35" s="161"/>
      <c r="D35" s="119" t="s">
        <v>33</v>
      </c>
      <c r="E35" s="119" t="s">
        <v>125</v>
      </c>
      <c r="F35" s="153"/>
      <c r="G35" s="161"/>
      <c r="H35" s="161"/>
      <c r="I35" s="172"/>
      <c r="J35" s="153"/>
    </row>
    <row r="36" spans="1:10" ht="19.5" customHeight="1" x14ac:dyDescent="0.25">
      <c r="A36" s="170"/>
      <c r="B36" s="161"/>
      <c r="C36" s="161"/>
      <c r="D36" s="119" t="s">
        <v>34</v>
      </c>
      <c r="E36" s="119" t="s">
        <v>38</v>
      </c>
      <c r="F36" s="153"/>
      <c r="G36" s="161"/>
      <c r="H36" s="161"/>
      <c r="I36" s="173"/>
      <c r="J36" s="154"/>
    </row>
    <row r="37" spans="1:10" ht="18" customHeight="1" x14ac:dyDescent="0.25">
      <c r="A37" s="155" t="s">
        <v>114</v>
      </c>
      <c r="B37" s="161" t="s">
        <v>104</v>
      </c>
      <c r="C37" s="161" t="s">
        <v>9</v>
      </c>
      <c r="D37" s="119" t="s">
        <v>31</v>
      </c>
      <c r="E37" s="119" t="s">
        <v>124</v>
      </c>
      <c r="F37" s="153"/>
      <c r="G37" s="161">
        <v>5</v>
      </c>
      <c r="H37" s="161" t="s">
        <v>265</v>
      </c>
      <c r="I37" s="158"/>
      <c r="J37" s="152"/>
    </row>
    <row r="38" spans="1:10" ht="21.75" customHeight="1" x14ac:dyDescent="0.25">
      <c r="A38" s="156"/>
      <c r="B38" s="161"/>
      <c r="C38" s="161"/>
      <c r="D38" s="119" t="s">
        <v>32</v>
      </c>
      <c r="E38" s="119" t="s">
        <v>36</v>
      </c>
      <c r="F38" s="153"/>
      <c r="G38" s="161"/>
      <c r="H38" s="161"/>
      <c r="I38" s="159"/>
      <c r="J38" s="153"/>
    </row>
    <row r="39" spans="1:10" ht="25.5" customHeight="1" x14ac:dyDescent="0.25">
      <c r="A39" s="156"/>
      <c r="B39" s="161"/>
      <c r="C39" s="161"/>
      <c r="D39" s="119" t="s">
        <v>33</v>
      </c>
      <c r="E39" s="119" t="s">
        <v>125</v>
      </c>
      <c r="F39" s="153"/>
      <c r="G39" s="161"/>
      <c r="H39" s="161"/>
      <c r="I39" s="159"/>
      <c r="J39" s="153"/>
    </row>
    <row r="40" spans="1:10" ht="34.5" customHeight="1" x14ac:dyDescent="0.25">
      <c r="A40" s="157"/>
      <c r="B40" s="161"/>
      <c r="C40" s="161"/>
      <c r="D40" s="119" t="s">
        <v>34</v>
      </c>
      <c r="E40" s="119" t="s">
        <v>38</v>
      </c>
      <c r="F40" s="154"/>
      <c r="G40" s="161"/>
      <c r="H40" s="161"/>
      <c r="I40" s="160"/>
      <c r="J40" s="154"/>
    </row>
    <row r="41" spans="1:10" s="6" customFormat="1" ht="105" x14ac:dyDescent="0.25">
      <c r="A41" s="120" t="s">
        <v>22</v>
      </c>
      <c r="B41" s="118" t="s">
        <v>11</v>
      </c>
      <c r="C41" s="118" t="s">
        <v>128</v>
      </c>
      <c r="D41" s="118" t="s">
        <v>84</v>
      </c>
      <c r="E41" s="118" t="s">
        <v>197</v>
      </c>
      <c r="F41" s="118" t="s">
        <v>10</v>
      </c>
      <c r="G41" s="118">
        <v>11</v>
      </c>
      <c r="H41" s="118" t="s">
        <v>262</v>
      </c>
      <c r="I41" s="118"/>
      <c r="J41" s="118"/>
    </row>
    <row r="42" spans="1:10" ht="75" x14ac:dyDescent="0.25">
      <c r="A42" s="114" t="s">
        <v>23</v>
      </c>
      <c r="B42" s="111" t="s">
        <v>301</v>
      </c>
      <c r="C42" s="111" t="s">
        <v>12</v>
      </c>
      <c r="D42" s="119" t="s">
        <v>117</v>
      </c>
      <c r="E42" s="119"/>
      <c r="F42" s="10"/>
      <c r="G42" s="111">
        <f>G43+G47+G51</f>
        <v>15</v>
      </c>
      <c r="H42" s="21"/>
      <c r="I42" s="10"/>
      <c r="J42" s="10"/>
    </row>
    <row r="43" spans="1:10" ht="15" customHeight="1" x14ac:dyDescent="0.25">
      <c r="A43" s="155" t="s">
        <v>204</v>
      </c>
      <c r="B43" s="152" t="s">
        <v>304</v>
      </c>
      <c r="C43" s="152" t="s">
        <v>12</v>
      </c>
      <c r="D43" s="119" t="s">
        <v>31</v>
      </c>
      <c r="E43" s="119" t="s">
        <v>119</v>
      </c>
      <c r="F43" s="152" t="s">
        <v>13</v>
      </c>
      <c r="G43" s="152">
        <v>5</v>
      </c>
      <c r="H43" s="161" t="s">
        <v>303</v>
      </c>
      <c r="I43" s="171"/>
      <c r="J43" s="152"/>
    </row>
    <row r="44" spans="1:10" ht="54" customHeight="1" x14ac:dyDescent="0.25">
      <c r="A44" s="156"/>
      <c r="B44" s="153"/>
      <c r="C44" s="153"/>
      <c r="D44" s="119" t="s">
        <v>32</v>
      </c>
      <c r="E44" s="119" t="s">
        <v>120</v>
      </c>
      <c r="F44" s="153"/>
      <c r="G44" s="153"/>
      <c r="H44" s="161"/>
      <c r="I44" s="172"/>
      <c r="J44" s="153"/>
    </row>
    <row r="45" spans="1:10" ht="41.25" customHeight="1" x14ac:dyDescent="0.25">
      <c r="A45" s="156"/>
      <c r="B45" s="153"/>
      <c r="C45" s="153"/>
      <c r="D45" s="119" t="s">
        <v>33</v>
      </c>
      <c r="E45" s="119" t="s">
        <v>121</v>
      </c>
      <c r="F45" s="153"/>
      <c r="G45" s="153"/>
      <c r="H45" s="161"/>
      <c r="I45" s="172"/>
      <c r="J45" s="153"/>
    </row>
    <row r="46" spans="1:10" ht="73.5" customHeight="1" x14ac:dyDescent="0.25">
      <c r="A46" s="157"/>
      <c r="B46" s="154"/>
      <c r="C46" s="154"/>
      <c r="D46" s="119" t="s">
        <v>34</v>
      </c>
      <c r="E46" s="119" t="s">
        <v>122</v>
      </c>
      <c r="F46" s="153"/>
      <c r="G46" s="154"/>
      <c r="H46" s="161"/>
      <c r="I46" s="173"/>
      <c r="J46" s="154"/>
    </row>
    <row r="47" spans="1:10" ht="15" customHeight="1" x14ac:dyDescent="0.25">
      <c r="A47" s="155" t="s">
        <v>205</v>
      </c>
      <c r="B47" s="152" t="s">
        <v>361</v>
      </c>
      <c r="C47" s="152" t="s">
        <v>12</v>
      </c>
      <c r="D47" s="119" t="s">
        <v>31</v>
      </c>
      <c r="E47" s="119" t="s">
        <v>119</v>
      </c>
      <c r="F47" s="153"/>
      <c r="G47" s="152">
        <v>5</v>
      </c>
      <c r="H47" s="161" t="s">
        <v>257</v>
      </c>
      <c r="I47" s="171"/>
      <c r="J47" s="152"/>
    </row>
    <row r="48" spans="1:10" ht="54.75" customHeight="1" x14ac:dyDescent="0.25">
      <c r="A48" s="156"/>
      <c r="B48" s="153"/>
      <c r="C48" s="153"/>
      <c r="D48" s="119" t="s">
        <v>32</v>
      </c>
      <c r="E48" s="119" t="s">
        <v>120</v>
      </c>
      <c r="F48" s="153"/>
      <c r="G48" s="153"/>
      <c r="H48" s="161"/>
      <c r="I48" s="172"/>
      <c r="J48" s="153"/>
    </row>
    <row r="49" spans="1:10" ht="47.25" customHeight="1" x14ac:dyDescent="0.25">
      <c r="A49" s="156"/>
      <c r="B49" s="153"/>
      <c r="C49" s="153"/>
      <c r="D49" s="119" t="s">
        <v>33</v>
      </c>
      <c r="E49" s="119" t="s">
        <v>121</v>
      </c>
      <c r="F49" s="153"/>
      <c r="G49" s="153"/>
      <c r="H49" s="161"/>
      <c r="I49" s="172"/>
      <c r="J49" s="153"/>
    </row>
    <row r="50" spans="1:10" ht="55.5" customHeight="1" x14ac:dyDescent="0.25">
      <c r="A50" s="157"/>
      <c r="B50" s="154"/>
      <c r="C50" s="154"/>
      <c r="D50" s="119" t="s">
        <v>34</v>
      </c>
      <c r="E50" s="119" t="s">
        <v>122</v>
      </c>
      <c r="F50" s="153"/>
      <c r="G50" s="154"/>
      <c r="H50" s="161"/>
      <c r="I50" s="173"/>
      <c r="J50" s="154"/>
    </row>
    <row r="51" spans="1:10" ht="58.5" customHeight="1" x14ac:dyDescent="0.25">
      <c r="A51" s="155" t="s">
        <v>333</v>
      </c>
      <c r="B51" s="152" t="s">
        <v>330</v>
      </c>
      <c r="C51" s="152" t="s">
        <v>12</v>
      </c>
      <c r="D51" s="119" t="s">
        <v>31</v>
      </c>
      <c r="E51" s="119" t="s">
        <v>119</v>
      </c>
      <c r="F51" s="153"/>
      <c r="G51" s="152">
        <v>5</v>
      </c>
      <c r="H51" s="152" t="s">
        <v>365</v>
      </c>
      <c r="I51" s="171"/>
      <c r="J51" s="152"/>
    </row>
    <row r="52" spans="1:10" ht="58.5" customHeight="1" x14ac:dyDescent="0.25">
      <c r="A52" s="156"/>
      <c r="B52" s="153"/>
      <c r="C52" s="153"/>
      <c r="D52" s="119" t="s">
        <v>32</v>
      </c>
      <c r="E52" s="119" t="s">
        <v>120</v>
      </c>
      <c r="F52" s="153"/>
      <c r="G52" s="153"/>
      <c r="H52" s="153"/>
      <c r="I52" s="172"/>
      <c r="J52" s="153"/>
    </row>
    <row r="53" spans="1:10" ht="45" customHeight="1" x14ac:dyDescent="0.25">
      <c r="A53" s="156"/>
      <c r="B53" s="153"/>
      <c r="C53" s="153"/>
      <c r="D53" s="119" t="s">
        <v>33</v>
      </c>
      <c r="E53" s="119" t="s">
        <v>121</v>
      </c>
      <c r="F53" s="153"/>
      <c r="G53" s="153"/>
      <c r="H53" s="153"/>
      <c r="I53" s="172"/>
      <c r="J53" s="153"/>
    </row>
    <row r="54" spans="1:10" ht="56.25" customHeight="1" x14ac:dyDescent="0.25">
      <c r="A54" s="157"/>
      <c r="B54" s="154"/>
      <c r="C54" s="154"/>
      <c r="D54" s="119" t="s">
        <v>34</v>
      </c>
      <c r="E54" s="119" t="s">
        <v>122</v>
      </c>
      <c r="F54" s="154"/>
      <c r="G54" s="154"/>
      <c r="H54" s="154"/>
      <c r="I54" s="173"/>
      <c r="J54" s="154"/>
    </row>
    <row r="55" spans="1:10" ht="120" x14ac:dyDescent="0.25">
      <c r="A55" s="120" t="s">
        <v>24</v>
      </c>
      <c r="B55" s="118" t="s">
        <v>270</v>
      </c>
      <c r="C55" s="118" t="s">
        <v>9</v>
      </c>
      <c r="D55" s="118" t="s">
        <v>56</v>
      </c>
      <c r="E55" s="118" t="s">
        <v>269</v>
      </c>
      <c r="F55" s="118" t="s">
        <v>13</v>
      </c>
      <c r="G55" s="118">
        <v>10</v>
      </c>
      <c r="H55" s="118" t="s">
        <v>271</v>
      </c>
      <c r="I55" s="118"/>
      <c r="J55" s="118"/>
    </row>
    <row r="56" spans="1:10" ht="180" x14ac:dyDescent="0.25">
      <c r="A56" s="120" t="s">
        <v>27</v>
      </c>
      <c r="B56" s="118" t="s">
        <v>163</v>
      </c>
      <c r="C56" s="118" t="s">
        <v>9</v>
      </c>
      <c r="D56" s="118" t="s">
        <v>56</v>
      </c>
      <c r="E56" s="120" t="s">
        <v>165</v>
      </c>
      <c r="F56" s="118" t="s">
        <v>13</v>
      </c>
      <c r="G56" s="118">
        <v>9</v>
      </c>
      <c r="H56" s="111" t="s">
        <v>386</v>
      </c>
      <c r="I56" s="123"/>
      <c r="J56" s="118"/>
    </row>
    <row r="57" spans="1:10" ht="221.25" customHeight="1" x14ac:dyDescent="0.25">
      <c r="A57" s="120" t="s">
        <v>28</v>
      </c>
      <c r="B57" s="118" t="s">
        <v>272</v>
      </c>
      <c r="C57" s="118" t="s">
        <v>92</v>
      </c>
      <c r="D57" s="118" t="s">
        <v>273</v>
      </c>
      <c r="E57" s="118" t="s">
        <v>290</v>
      </c>
      <c r="F57" s="118" t="s">
        <v>274</v>
      </c>
      <c r="G57" s="118">
        <v>3</v>
      </c>
      <c r="H57" s="118" t="s">
        <v>275</v>
      </c>
      <c r="I57" s="118"/>
      <c r="J57" s="118"/>
    </row>
    <row r="58" spans="1:10" ht="135" x14ac:dyDescent="0.25">
      <c r="A58" s="120" t="s">
        <v>57</v>
      </c>
      <c r="B58" s="118" t="s">
        <v>277</v>
      </c>
      <c r="C58" s="118" t="s">
        <v>12</v>
      </c>
      <c r="D58" s="118" t="s">
        <v>273</v>
      </c>
      <c r="E58" s="16">
        <v>1</v>
      </c>
      <c r="F58" s="118" t="s">
        <v>13</v>
      </c>
      <c r="G58" s="118">
        <v>2</v>
      </c>
      <c r="H58" s="113" t="s">
        <v>278</v>
      </c>
      <c r="I58" s="118"/>
      <c r="J58" s="118"/>
    </row>
    <row r="59" spans="1:10" ht="75" x14ac:dyDescent="0.25">
      <c r="A59" s="120" t="s">
        <v>280</v>
      </c>
      <c r="B59" s="118" t="s">
        <v>331</v>
      </c>
      <c r="C59" s="118" t="s">
        <v>334</v>
      </c>
      <c r="D59" s="118" t="s">
        <v>56</v>
      </c>
      <c r="E59" s="16">
        <v>1</v>
      </c>
      <c r="F59" s="118" t="s">
        <v>13</v>
      </c>
      <c r="G59" s="118">
        <v>5</v>
      </c>
      <c r="H59" s="113" t="s">
        <v>278</v>
      </c>
      <c r="I59" s="118"/>
      <c r="J59" s="118"/>
    </row>
    <row r="60" spans="1:10" ht="141" customHeight="1" x14ac:dyDescent="0.25">
      <c r="A60" s="120">
        <v>9</v>
      </c>
      <c r="B60" s="118" t="s">
        <v>332</v>
      </c>
      <c r="C60" s="118" t="s">
        <v>335</v>
      </c>
      <c r="D60" s="118" t="s">
        <v>56</v>
      </c>
      <c r="E60" s="16" t="s">
        <v>336</v>
      </c>
      <c r="F60" s="118" t="s">
        <v>337</v>
      </c>
      <c r="G60" s="118">
        <v>5</v>
      </c>
      <c r="H60" s="113" t="s">
        <v>370</v>
      </c>
      <c r="I60" s="118"/>
      <c r="J60" s="118"/>
    </row>
    <row r="61" spans="1:10" x14ac:dyDescent="0.25">
      <c r="A61" s="11"/>
      <c r="B61" s="17" t="s">
        <v>14</v>
      </c>
      <c r="C61" s="131"/>
      <c r="D61" s="131"/>
      <c r="E61" s="131"/>
      <c r="F61" s="131"/>
      <c r="G61" s="131">
        <f>G56+G55+G42+G41+G4+G57+G58+G59+G60</f>
        <v>100</v>
      </c>
      <c r="H61" s="131"/>
      <c r="I61" s="131"/>
      <c r="J61" s="27">
        <f>J6+J10+J15+J19+J23+J28+J33+J37+J51+J41+J43+J47+J55+J56+J57+J58+J58+J59+J60</f>
        <v>0</v>
      </c>
    </row>
    <row r="64" spans="1:10" ht="30" x14ac:dyDescent="0.25">
      <c r="B64" s="9" t="s">
        <v>276</v>
      </c>
    </row>
  </sheetData>
  <mergeCells count="85">
    <mergeCell ref="A33:A36"/>
    <mergeCell ref="B33:B36"/>
    <mergeCell ref="C33:C36"/>
    <mergeCell ref="G33:G36"/>
    <mergeCell ref="B4:C4"/>
    <mergeCell ref="B5:C5"/>
    <mergeCell ref="F5:F40"/>
    <mergeCell ref="A6:A9"/>
    <mergeCell ref="B6:B9"/>
    <mergeCell ref="C6:C9"/>
    <mergeCell ref="B14:C14"/>
    <mergeCell ref="A15:A18"/>
    <mergeCell ref="A37:A40"/>
    <mergeCell ref="B37:B40"/>
    <mergeCell ref="C37:C40"/>
    <mergeCell ref="G37:G40"/>
    <mergeCell ref="A23:A26"/>
    <mergeCell ref="B23:B26"/>
    <mergeCell ref="C23:C26"/>
    <mergeCell ref="A2:J2"/>
    <mergeCell ref="G15:G18"/>
    <mergeCell ref="G23:G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H6:H9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H15:H18"/>
    <mergeCell ref="B15:B18"/>
    <mergeCell ref="C15:C18"/>
    <mergeCell ref="A28:A31"/>
    <mergeCell ref="B28:B31"/>
    <mergeCell ref="C28:C31"/>
    <mergeCell ref="G28:G31"/>
    <mergeCell ref="H28:H31"/>
    <mergeCell ref="B32:C32"/>
    <mergeCell ref="H33:H36"/>
    <mergeCell ref="I33:I36"/>
    <mergeCell ref="J33:J36"/>
    <mergeCell ref="I23:I26"/>
    <mergeCell ref="J23:J26"/>
    <mergeCell ref="B27:C27"/>
    <mergeCell ref="I28:I31"/>
    <mergeCell ref="J28:J31"/>
    <mergeCell ref="H23:H26"/>
    <mergeCell ref="H37:H40"/>
    <mergeCell ref="I37:I40"/>
    <mergeCell ref="J37:J40"/>
    <mergeCell ref="I43:I46"/>
    <mergeCell ref="I47:I50"/>
    <mergeCell ref="J43:J46"/>
    <mergeCell ref="J47:J50"/>
    <mergeCell ref="H43:H46"/>
    <mergeCell ref="H47:H50"/>
    <mergeCell ref="H51:H54"/>
    <mergeCell ref="I51:I54"/>
    <mergeCell ref="J51:J54"/>
    <mergeCell ref="A51:A54"/>
    <mergeCell ref="B51:B54"/>
    <mergeCell ref="C51:C54"/>
    <mergeCell ref="F43:F54"/>
    <mergeCell ref="G51:G54"/>
    <mergeCell ref="A43:A46"/>
    <mergeCell ref="B43:B46"/>
    <mergeCell ref="C43:C46"/>
    <mergeCell ref="G43:G46"/>
    <mergeCell ref="A47:A50"/>
    <mergeCell ref="B47:B50"/>
    <mergeCell ref="C47:C50"/>
    <mergeCell ref="G47:G50"/>
  </mergeCells>
  <pageMargins left="0.11811023622047245" right="0" top="0.55118110236220474" bottom="0.55118110236220474" header="0.31496062992125984" footer="0.31496062992125984"/>
  <pageSetup paperSize="9" scale="52" fitToHeight="2" orientation="portrait" r:id="rId1"/>
  <ignoredErrors>
    <ignoredError sqref="A44:A46 A56:J56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M14"/>
  <sheetViews>
    <sheetView zoomScale="80" zoomScaleNormal="80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A13" sqref="A13"/>
    </sheetView>
  </sheetViews>
  <sheetFormatPr defaultRowHeight="15" x14ac:dyDescent="0.25"/>
  <cols>
    <col min="1" max="1" width="4.85546875" style="31" customWidth="1"/>
    <col min="2" max="2" width="24.140625" style="31" customWidth="1"/>
    <col min="3" max="3" width="12.42578125" style="31" customWidth="1"/>
    <col min="4" max="4" width="22.85546875" style="31" customWidth="1"/>
    <col min="5" max="5" width="9.7109375" style="31" bestFit="1" customWidth="1"/>
    <col min="6" max="6" width="18.28515625" style="31" customWidth="1"/>
    <col min="7" max="7" width="13.28515625" style="31" customWidth="1"/>
    <col min="8" max="8" width="32.42578125" style="31" customWidth="1"/>
    <col min="9" max="9" width="11.140625" style="31" customWidth="1"/>
    <col min="10" max="10" width="30.28515625" style="31" customWidth="1"/>
  </cols>
  <sheetData>
    <row r="1" spans="1:13" ht="75" x14ac:dyDescent="0.25">
      <c r="J1" s="14" t="s">
        <v>478</v>
      </c>
    </row>
    <row r="2" spans="1:13" ht="36.75" customHeight="1" x14ac:dyDescent="0.25">
      <c r="A2" s="221" t="s">
        <v>423</v>
      </c>
      <c r="B2" s="221"/>
      <c r="C2" s="221"/>
      <c r="D2" s="221"/>
      <c r="E2" s="221"/>
      <c r="F2" s="221"/>
      <c r="G2" s="221"/>
      <c r="H2" s="221"/>
      <c r="I2" s="221"/>
      <c r="J2" s="221"/>
      <c r="K2" s="4"/>
      <c r="L2" s="4"/>
      <c r="M2" s="4"/>
    </row>
    <row r="3" spans="1:13" ht="45" x14ac:dyDescent="0.25">
      <c r="A3" s="118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53</v>
      </c>
      <c r="G3" s="118" t="s">
        <v>5</v>
      </c>
      <c r="H3" s="119" t="s">
        <v>39</v>
      </c>
      <c r="I3" s="118" t="s">
        <v>6</v>
      </c>
      <c r="J3" s="118" t="s">
        <v>7</v>
      </c>
    </row>
    <row r="4" spans="1:13" ht="53.25" customHeight="1" x14ac:dyDescent="0.25">
      <c r="A4" s="152">
        <v>1</v>
      </c>
      <c r="B4" s="152" t="s">
        <v>45</v>
      </c>
      <c r="C4" s="152" t="s">
        <v>9</v>
      </c>
      <c r="D4" s="119" t="s">
        <v>31</v>
      </c>
      <c r="E4" s="119" t="s">
        <v>35</v>
      </c>
      <c r="F4" s="222" t="s">
        <v>13</v>
      </c>
      <c r="G4" s="152">
        <v>60</v>
      </c>
      <c r="H4" s="152" t="s">
        <v>299</v>
      </c>
      <c r="I4" s="158"/>
      <c r="J4" s="152"/>
    </row>
    <row r="5" spans="1:13" ht="24.75" customHeight="1" x14ac:dyDescent="0.25">
      <c r="A5" s="153"/>
      <c r="B5" s="153"/>
      <c r="C5" s="153"/>
      <c r="D5" s="119" t="s">
        <v>32</v>
      </c>
      <c r="E5" s="119" t="s">
        <v>36</v>
      </c>
      <c r="F5" s="223"/>
      <c r="G5" s="153"/>
      <c r="H5" s="153"/>
      <c r="I5" s="159"/>
      <c r="J5" s="153"/>
    </row>
    <row r="6" spans="1:13" ht="35.25" customHeight="1" x14ac:dyDescent="0.25">
      <c r="A6" s="153"/>
      <c r="B6" s="153"/>
      <c r="C6" s="153"/>
      <c r="D6" s="119" t="s">
        <v>33</v>
      </c>
      <c r="E6" s="119" t="s">
        <v>37</v>
      </c>
      <c r="F6" s="223"/>
      <c r="G6" s="153"/>
      <c r="H6" s="153"/>
      <c r="I6" s="159"/>
      <c r="J6" s="153"/>
    </row>
    <row r="7" spans="1:13" x14ac:dyDescent="0.25">
      <c r="A7" s="154"/>
      <c r="B7" s="154"/>
      <c r="C7" s="154"/>
      <c r="D7" s="119" t="s">
        <v>34</v>
      </c>
      <c r="E7" s="119" t="s">
        <v>91</v>
      </c>
      <c r="F7" s="224"/>
      <c r="G7" s="154"/>
      <c r="H7" s="154"/>
      <c r="I7" s="160"/>
      <c r="J7" s="154"/>
    </row>
    <row r="8" spans="1:13" ht="105" x14ac:dyDescent="0.25">
      <c r="A8" s="118">
        <v>2</v>
      </c>
      <c r="B8" s="118" t="s">
        <v>46</v>
      </c>
      <c r="C8" s="118" t="s">
        <v>9</v>
      </c>
      <c r="D8" s="118" t="s">
        <v>218</v>
      </c>
      <c r="E8" s="118">
        <v>100</v>
      </c>
      <c r="F8" s="118" t="s">
        <v>149</v>
      </c>
      <c r="G8" s="118">
        <v>15</v>
      </c>
      <c r="H8" s="118" t="s">
        <v>150</v>
      </c>
      <c r="I8" s="118"/>
      <c r="J8" s="118"/>
    </row>
    <row r="9" spans="1:13" ht="210" x14ac:dyDescent="0.25">
      <c r="A9" s="118">
        <v>3</v>
      </c>
      <c r="B9" s="118" t="s">
        <v>272</v>
      </c>
      <c r="C9" s="118" t="s">
        <v>92</v>
      </c>
      <c r="D9" s="118" t="s">
        <v>273</v>
      </c>
      <c r="E9" s="118" t="s">
        <v>290</v>
      </c>
      <c r="F9" s="118" t="s">
        <v>274</v>
      </c>
      <c r="G9" s="118">
        <v>3</v>
      </c>
      <c r="H9" s="118" t="s">
        <v>275</v>
      </c>
      <c r="I9" s="118"/>
      <c r="J9" s="118"/>
    </row>
    <row r="10" spans="1:13" ht="135" x14ac:dyDescent="0.25">
      <c r="A10" s="118">
        <v>4</v>
      </c>
      <c r="B10" s="118" t="s">
        <v>277</v>
      </c>
      <c r="C10" s="118" t="s">
        <v>12</v>
      </c>
      <c r="D10" s="118" t="s">
        <v>273</v>
      </c>
      <c r="E10" s="16">
        <v>1</v>
      </c>
      <c r="F10" s="118" t="s">
        <v>13</v>
      </c>
      <c r="G10" s="118">
        <v>2</v>
      </c>
      <c r="H10" s="113" t="s">
        <v>278</v>
      </c>
      <c r="I10" s="118"/>
      <c r="J10" s="118"/>
    </row>
    <row r="11" spans="1:13" ht="75" x14ac:dyDescent="0.25">
      <c r="A11" s="118">
        <v>5</v>
      </c>
      <c r="B11" s="118" t="s">
        <v>331</v>
      </c>
      <c r="C11" s="118" t="s">
        <v>334</v>
      </c>
      <c r="D11" s="118" t="s">
        <v>56</v>
      </c>
      <c r="E11" s="16">
        <v>1</v>
      </c>
      <c r="F11" s="118" t="s">
        <v>13</v>
      </c>
      <c r="G11" s="118">
        <v>20</v>
      </c>
      <c r="H11" s="113" t="s">
        <v>278</v>
      </c>
      <c r="I11" s="118"/>
      <c r="J11" s="118"/>
    </row>
    <row r="12" spans="1:13" x14ac:dyDescent="0.25">
      <c r="A12" s="131"/>
      <c r="B12" s="131" t="s">
        <v>14</v>
      </c>
      <c r="C12" s="131"/>
      <c r="D12" s="131"/>
      <c r="E12" s="131"/>
      <c r="F12" s="131"/>
      <c r="G12" s="131">
        <f>G8+G4+G9+G10+G11</f>
        <v>100</v>
      </c>
      <c r="H12" s="131"/>
      <c r="I12" s="131"/>
      <c r="J12" s="27">
        <f>J4+J8+J9+J10+J11</f>
        <v>0</v>
      </c>
    </row>
    <row r="13" spans="1:13" x14ac:dyDescent="0.25">
      <c r="E13" s="143"/>
      <c r="F13" s="143"/>
    </row>
    <row r="14" spans="1:13" ht="30" x14ac:dyDescent="0.25">
      <c r="B14" s="9" t="s">
        <v>276</v>
      </c>
    </row>
  </sheetData>
  <mergeCells count="9">
    <mergeCell ref="A2:J2"/>
    <mergeCell ref="A4:A7"/>
    <mergeCell ref="B4:B7"/>
    <mergeCell ref="C4:C7"/>
    <mergeCell ref="H4:H7"/>
    <mergeCell ref="G4:G7"/>
    <mergeCell ref="F4:F7"/>
    <mergeCell ref="I4:I7"/>
    <mergeCell ref="J4:J7"/>
  </mergeCells>
  <pageMargins left="0.25" right="0.25" top="0.75" bottom="0.75" header="0.3" footer="0.3"/>
  <pageSetup paperSize="9" scale="5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M25"/>
  <sheetViews>
    <sheetView zoomScale="78" zoomScaleNormal="78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A24" sqref="A24"/>
    </sheetView>
  </sheetViews>
  <sheetFormatPr defaultRowHeight="15" x14ac:dyDescent="0.25"/>
  <cols>
    <col min="1" max="1" width="6.28515625" style="31" customWidth="1"/>
    <col min="2" max="2" width="23.5703125" style="31" customWidth="1"/>
    <col min="3" max="3" width="11.5703125" style="31" customWidth="1"/>
    <col min="4" max="4" width="24.42578125" style="31" customWidth="1"/>
    <col min="5" max="5" width="15.140625" style="31" customWidth="1"/>
    <col min="6" max="6" width="23.7109375" style="31" customWidth="1"/>
    <col min="7" max="7" width="12" style="31" bestFit="1" customWidth="1"/>
    <col min="8" max="8" width="33.7109375" style="31" customWidth="1"/>
    <col min="9" max="9" width="11.5703125" style="31" bestFit="1" customWidth="1"/>
    <col min="10" max="10" width="40.42578125" style="31" customWidth="1"/>
  </cols>
  <sheetData>
    <row r="1" spans="1:13" ht="73.5" customHeight="1" x14ac:dyDescent="0.25">
      <c r="J1" s="14" t="s">
        <v>479</v>
      </c>
    </row>
    <row r="2" spans="1:13" ht="33.75" customHeight="1" x14ac:dyDescent="0.25">
      <c r="A2" s="182" t="s">
        <v>424</v>
      </c>
      <c r="B2" s="182"/>
      <c r="C2" s="182"/>
      <c r="D2" s="182"/>
      <c r="E2" s="182"/>
      <c r="F2" s="182"/>
      <c r="G2" s="182"/>
      <c r="H2" s="182"/>
      <c r="I2" s="182"/>
      <c r="J2" s="182"/>
      <c r="K2" s="2"/>
      <c r="L2" s="2"/>
      <c r="M2" s="2"/>
    </row>
    <row r="3" spans="1:13" ht="45" x14ac:dyDescent="0.25">
      <c r="A3" s="118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5</v>
      </c>
      <c r="H3" s="119" t="s">
        <v>39</v>
      </c>
      <c r="I3" s="118" t="s">
        <v>6</v>
      </c>
      <c r="J3" s="118" t="s">
        <v>7</v>
      </c>
    </row>
    <row r="4" spans="1:13" ht="50.25" customHeight="1" x14ac:dyDescent="0.25">
      <c r="A4" s="120">
        <v>1</v>
      </c>
      <c r="B4" s="163" t="s">
        <v>434</v>
      </c>
      <c r="C4" s="226"/>
      <c r="D4" s="164"/>
      <c r="E4" s="118">
        <v>100</v>
      </c>
      <c r="F4" s="12"/>
      <c r="G4" s="118">
        <f>G5</f>
        <v>40</v>
      </c>
      <c r="H4" s="12"/>
      <c r="I4" s="12"/>
      <c r="J4" s="12"/>
    </row>
    <row r="5" spans="1:13" ht="24.75" customHeight="1" x14ac:dyDescent="0.25">
      <c r="A5" s="114" t="s">
        <v>18</v>
      </c>
      <c r="B5" s="168" t="s">
        <v>108</v>
      </c>
      <c r="C5" s="225"/>
      <c r="D5" s="225"/>
      <c r="E5" s="169"/>
      <c r="F5" s="12"/>
      <c r="G5" s="112">
        <f>G6+G10</f>
        <v>40</v>
      </c>
      <c r="H5" s="19"/>
      <c r="I5" s="12"/>
      <c r="J5" s="12"/>
    </row>
    <row r="6" spans="1:13" ht="43.5" customHeight="1" x14ac:dyDescent="0.25">
      <c r="A6" s="155" t="s">
        <v>58</v>
      </c>
      <c r="B6" s="161" t="s">
        <v>15</v>
      </c>
      <c r="C6" s="161" t="s">
        <v>9</v>
      </c>
      <c r="D6" s="119" t="s">
        <v>31</v>
      </c>
      <c r="E6" s="119" t="s">
        <v>116</v>
      </c>
      <c r="F6" s="161" t="s">
        <v>13</v>
      </c>
      <c r="G6" s="161">
        <v>20</v>
      </c>
      <c r="H6" s="161" t="s">
        <v>209</v>
      </c>
      <c r="I6" s="158"/>
      <c r="J6" s="152"/>
    </row>
    <row r="7" spans="1:13" ht="33.75" customHeight="1" x14ac:dyDescent="0.25">
      <c r="A7" s="156"/>
      <c r="B7" s="161"/>
      <c r="C7" s="161"/>
      <c r="D7" s="119" t="s">
        <v>32</v>
      </c>
      <c r="E7" s="119" t="s">
        <v>126</v>
      </c>
      <c r="F7" s="161"/>
      <c r="G7" s="161"/>
      <c r="H7" s="161"/>
      <c r="I7" s="159"/>
      <c r="J7" s="153"/>
    </row>
    <row r="8" spans="1:13" ht="28.5" customHeight="1" x14ac:dyDescent="0.25">
      <c r="A8" s="156"/>
      <c r="B8" s="161"/>
      <c r="C8" s="161"/>
      <c r="D8" s="119" t="s">
        <v>33</v>
      </c>
      <c r="E8" s="119" t="s">
        <v>127</v>
      </c>
      <c r="F8" s="161"/>
      <c r="G8" s="161"/>
      <c r="H8" s="161"/>
      <c r="I8" s="159"/>
      <c r="J8" s="153"/>
    </row>
    <row r="9" spans="1:13" ht="38.25" customHeight="1" x14ac:dyDescent="0.25">
      <c r="A9" s="157"/>
      <c r="B9" s="161"/>
      <c r="C9" s="161"/>
      <c r="D9" s="119" t="s">
        <v>34</v>
      </c>
      <c r="E9" s="119" t="s">
        <v>91</v>
      </c>
      <c r="F9" s="161"/>
      <c r="G9" s="161"/>
      <c r="H9" s="161"/>
      <c r="I9" s="160"/>
      <c r="J9" s="154"/>
    </row>
    <row r="10" spans="1:13" ht="39" customHeight="1" x14ac:dyDescent="0.25">
      <c r="A10" s="155" t="s">
        <v>59</v>
      </c>
      <c r="B10" s="161" t="s">
        <v>16</v>
      </c>
      <c r="C10" s="161" t="s">
        <v>9</v>
      </c>
      <c r="D10" s="119" t="s">
        <v>31</v>
      </c>
      <c r="E10" s="119" t="s">
        <v>116</v>
      </c>
      <c r="F10" s="161"/>
      <c r="G10" s="161">
        <v>20</v>
      </c>
      <c r="H10" s="161" t="s">
        <v>210</v>
      </c>
      <c r="I10" s="158"/>
      <c r="J10" s="152"/>
    </row>
    <row r="11" spans="1:13" ht="28.5" customHeight="1" x14ac:dyDescent="0.25">
      <c r="A11" s="156"/>
      <c r="B11" s="161"/>
      <c r="C11" s="161"/>
      <c r="D11" s="119" t="s">
        <v>32</v>
      </c>
      <c r="E11" s="119" t="s">
        <v>126</v>
      </c>
      <c r="F11" s="161"/>
      <c r="G11" s="161"/>
      <c r="H11" s="161"/>
      <c r="I11" s="159"/>
      <c r="J11" s="153"/>
    </row>
    <row r="12" spans="1:13" ht="42.75" customHeight="1" x14ac:dyDescent="0.25">
      <c r="A12" s="156"/>
      <c r="B12" s="161"/>
      <c r="C12" s="161"/>
      <c r="D12" s="119" t="s">
        <v>33</v>
      </c>
      <c r="E12" s="119" t="s">
        <v>127</v>
      </c>
      <c r="F12" s="161"/>
      <c r="G12" s="161"/>
      <c r="H12" s="161"/>
      <c r="I12" s="159"/>
      <c r="J12" s="153"/>
    </row>
    <row r="13" spans="1:13" ht="31.5" customHeight="1" x14ac:dyDescent="0.25">
      <c r="A13" s="157"/>
      <c r="B13" s="161"/>
      <c r="C13" s="161"/>
      <c r="D13" s="119" t="s">
        <v>34</v>
      </c>
      <c r="E13" s="119" t="s">
        <v>91</v>
      </c>
      <c r="F13" s="161"/>
      <c r="G13" s="161"/>
      <c r="H13" s="161"/>
      <c r="I13" s="160"/>
      <c r="J13" s="154"/>
    </row>
    <row r="14" spans="1:13" ht="136.5" customHeight="1" x14ac:dyDescent="0.25">
      <c r="A14" s="118">
        <v>2</v>
      </c>
      <c r="B14" s="118" t="s">
        <v>152</v>
      </c>
      <c r="C14" s="118" t="s">
        <v>9</v>
      </c>
      <c r="D14" s="118" t="s">
        <v>56</v>
      </c>
      <c r="E14" s="118">
        <v>90</v>
      </c>
      <c r="F14" s="118" t="s">
        <v>148</v>
      </c>
      <c r="G14" s="118">
        <v>15</v>
      </c>
      <c r="H14" s="118" t="s">
        <v>153</v>
      </c>
      <c r="I14" s="123"/>
      <c r="J14" s="118"/>
    </row>
    <row r="15" spans="1:13" ht="137.25" customHeight="1" x14ac:dyDescent="0.25">
      <c r="A15" s="118">
        <v>3</v>
      </c>
      <c r="B15" s="118" t="s">
        <v>48</v>
      </c>
      <c r="C15" s="118" t="s">
        <v>9</v>
      </c>
      <c r="D15" s="118" t="s">
        <v>56</v>
      </c>
      <c r="E15" s="118">
        <v>95</v>
      </c>
      <c r="F15" s="118" t="s">
        <v>148</v>
      </c>
      <c r="G15" s="118">
        <v>10</v>
      </c>
      <c r="H15" s="118" t="s">
        <v>211</v>
      </c>
      <c r="I15" s="123"/>
      <c r="J15" s="118"/>
    </row>
    <row r="16" spans="1:13" ht="94.5" customHeight="1" x14ac:dyDescent="0.25">
      <c r="A16" s="118">
        <v>4</v>
      </c>
      <c r="B16" s="118" t="s">
        <v>49</v>
      </c>
      <c r="C16" s="118" t="s">
        <v>50</v>
      </c>
      <c r="D16" s="118" t="s">
        <v>218</v>
      </c>
      <c r="E16" s="118">
        <v>100</v>
      </c>
      <c r="F16" s="118" t="s">
        <v>148</v>
      </c>
      <c r="G16" s="118">
        <v>10</v>
      </c>
      <c r="H16" s="118" t="s">
        <v>150</v>
      </c>
      <c r="I16" s="118"/>
      <c r="J16" s="118"/>
    </row>
    <row r="17" spans="1:10" ht="144" customHeight="1" x14ac:dyDescent="0.25">
      <c r="A17" s="120" t="s">
        <v>27</v>
      </c>
      <c r="B17" s="118" t="s">
        <v>272</v>
      </c>
      <c r="C17" s="118" t="s">
        <v>92</v>
      </c>
      <c r="D17" s="118" t="s">
        <v>273</v>
      </c>
      <c r="E17" s="118" t="s">
        <v>290</v>
      </c>
      <c r="F17" s="118" t="s">
        <v>274</v>
      </c>
      <c r="G17" s="118">
        <v>3</v>
      </c>
      <c r="H17" s="118" t="s">
        <v>275</v>
      </c>
      <c r="I17" s="118"/>
      <c r="J17" s="118"/>
    </row>
    <row r="18" spans="1:10" ht="140.25" customHeight="1" x14ac:dyDescent="0.25">
      <c r="A18" s="120" t="s">
        <v>28</v>
      </c>
      <c r="B18" s="118" t="s">
        <v>277</v>
      </c>
      <c r="C18" s="118" t="s">
        <v>12</v>
      </c>
      <c r="D18" s="118" t="s">
        <v>273</v>
      </c>
      <c r="E18" s="16">
        <v>1</v>
      </c>
      <c r="F18" s="118" t="s">
        <v>13</v>
      </c>
      <c r="G18" s="118">
        <v>2</v>
      </c>
      <c r="H18" s="113" t="s">
        <v>278</v>
      </c>
      <c r="I18" s="118"/>
      <c r="J18" s="118"/>
    </row>
    <row r="19" spans="1:10" ht="54" customHeight="1" x14ac:dyDescent="0.25">
      <c r="A19" s="120" t="s">
        <v>57</v>
      </c>
      <c r="B19" s="118" t="s">
        <v>345</v>
      </c>
      <c r="C19" s="118" t="s">
        <v>9</v>
      </c>
      <c r="D19" s="118" t="s">
        <v>56</v>
      </c>
      <c r="E19" s="118" t="s">
        <v>350</v>
      </c>
      <c r="F19" s="118" t="s">
        <v>148</v>
      </c>
      <c r="G19" s="118">
        <v>5</v>
      </c>
      <c r="H19" s="113" t="s">
        <v>352</v>
      </c>
      <c r="I19" s="118"/>
      <c r="J19" s="118"/>
    </row>
    <row r="20" spans="1:10" ht="75" x14ac:dyDescent="0.25">
      <c r="A20" s="120" t="s">
        <v>280</v>
      </c>
      <c r="B20" s="118" t="s">
        <v>346</v>
      </c>
      <c r="C20" s="118" t="s">
        <v>349</v>
      </c>
      <c r="D20" s="118" t="s">
        <v>56</v>
      </c>
      <c r="E20" s="16">
        <v>1</v>
      </c>
      <c r="F20" s="118" t="s">
        <v>392</v>
      </c>
      <c r="G20" s="118">
        <v>5</v>
      </c>
      <c r="H20" s="113" t="s">
        <v>278</v>
      </c>
      <c r="I20" s="118"/>
      <c r="J20" s="118"/>
    </row>
    <row r="21" spans="1:10" ht="147.75" customHeight="1" x14ac:dyDescent="0.25">
      <c r="A21" s="120" t="s">
        <v>281</v>
      </c>
      <c r="B21" s="118" t="s">
        <v>347</v>
      </c>
      <c r="C21" s="118" t="s">
        <v>335</v>
      </c>
      <c r="D21" s="118" t="s">
        <v>56</v>
      </c>
      <c r="E21" s="118" t="s">
        <v>336</v>
      </c>
      <c r="F21" s="118" t="s">
        <v>337</v>
      </c>
      <c r="G21" s="118">
        <v>5</v>
      </c>
      <c r="H21" s="113" t="s">
        <v>370</v>
      </c>
      <c r="I21" s="118"/>
      <c r="J21" s="118"/>
    </row>
    <row r="22" spans="1:10" ht="105" x14ac:dyDescent="0.25">
      <c r="A22" s="120" t="s">
        <v>341</v>
      </c>
      <c r="B22" s="118" t="s">
        <v>348</v>
      </c>
      <c r="C22" s="118" t="s">
        <v>351</v>
      </c>
      <c r="D22" s="118" t="s">
        <v>56</v>
      </c>
      <c r="E22" s="118">
        <v>0</v>
      </c>
      <c r="F22" s="118" t="s">
        <v>148</v>
      </c>
      <c r="G22" s="118">
        <v>5</v>
      </c>
      <c r="H22" s="113" t="s">
        <v>353</v>
      </c>
      <c r="I22" s="118"/>
      <c r="J22" s="118"/>
    </row>
    <row r="23" spans="1:10" x14ac:dyDescent="0.25">
      <c r="A23" s="131"/>
      <c r="B23" s="131" t="s">
        <v>14</v>
      </c>
      <c r="C23" s="131"/>
      <c r="D23" s="131"/>
      <c r="E23" s="131"/>
      <c r="F23" s="131"/>
      <c r="G23" s="131">
        <f>G16+G15+G14+G4+G17+G18+G19+G20+G21+G22</f>
        <v>100</v>
      </c>
      <c r="H23" s="131"/>
      <c r="I23" s="131"/>
      <c r="J23" s="27">
        <f>J6+J10+J14+J15+J16+J17+J18+J19+J20+J21+J22</f>
        <v>0</v>
      </c>
    </row>
    <row r="25" spans="1:10" ht="30" x14ac:dyDescent="0.25">
      <c r="B25" s="9" t="s">
        <v>276</v>
      </c>
    </row>
  </sheetData>
  <mergeCells count="18">
    <mergeCell ref="I10:I13"/>
    <mergeCell ref="J10:J13"/>
    <mergeCell ref="A2:J2"/>
    <mergeCell ref="A6:A9"/>
    <mergeCell ref="A10:A13"/>
    <mergeCell ref="B5:E5"/>
    <mergeCell ref="B4:D4"/>
    <mergeCell ref="F6:F13"/>
    <mergeCell ref="H6:H9"/>
    <mergeCell ref="H10:H13"/>
    <mergeCell ref="G6:G9"/>
    <mergeCell ref="G10:G13"/>
    <mergeCell ref="B6:B9"/>
    <mergeCell ref="C6:C9"/>
    <mergeCell ref="B10:B13"/>
    <mergeCell ref="C10:C13"/>
    <mergeCell ref="I6:I9"/>
    <mergeCell ref="J6:J9"/>
  </mergeCells>
  <pageMargins left="0.31496062992125984" right="0.31496062992125984" top="0.15748031496062992" bottom="0.55118110236220474" header="0.31496062992125984" footer="0.31496062992125984"/>
  <pageSetup paperSize="9" scale="48" orientation="portrait" r:id="rId1"/>
  <ignoredErrors>
    <ignoredError sqref="A5 A17:A22" numberStoredAsText="1"/>
    <ignoredError sqref="A6:A9 A10:A13" twoDigitTextYear="1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K14"/>
  <sheetViews>
    <sheetView zoomScale="81" zoomScaleNormal="81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A14" sqref="A14"/>
    </sheetView>
  </sheetViews>
  <sheetFormatPr defaultRowHeight="15" x14ac:dyDescent="0.25"/>
  <cols>
    <col min="1" max="1" width="5.85546875" style="31" customWidth="1"/>
    <col min="2" max="2" width="24.5703125" style="31" customWidth="1"/>
    <col min="3" max="3" width="11.7109375" style="31" customWidth="1"/>
    <col min="4" max="4" width="23.85546875" style="31" customWidth="1"/>
    <col min="5" max="5" width="10" style="31" customWidth="1"/>
    <col min="6" max="6" width="17.28515625" style="31" customWidth="1"/>
    <col min="7" max="7" width="11.28515625" style="31" customWidth="1"/>
    <col min="8" max="8" width="31.85546875" style="31" customWidth="1"/>
    <col min="9" max="9" width="9.5703125" style="31" customWidth="1"/>
    <col min="10" max="10" width="40.85546875" style="31" customWidth="1"/>
    <col min="11" max="11" width="9.140625" style="6"/>
  </cols>
  <sheetData>
    <row r="1" spans="1:11" ht="60" x14ac:dyDescent="0.25">
      <c r="J1" s="14" t="s">
        <v>480</v>
      </c>
    </row>
    <row r="2" spans="1:11" ht="33.75" customHeight="1" x14ac:dyDescent="0.25">
      <c r="A2" s="182" t="s">
        <v>425</v>
      </c>
      <c r="B2" s="182"/>
      <c r="C2" s="182"/>
      <c r="D2" s="182"/>
      <c r="E2" s="182"/>
      <c r="F2" s="182"/>
      <c r="G2" s="182"/>
      <c r="H2" s="182"/>
      <c r="I2" s="182"/>
      <c r="J2" s="182"/>
      <c r="K2" s="143"/>
    </row>
    <row r="3" spans="1:11" ht="66.75" customHeight="1" x14ac:dyDescent="0.25">
      <c r="A3" s="118" t="s">
        <v>0</v>
      </c>
      <c r="B3" s="118" t="s">
        <v>47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5</v>
      </c>
      <c r="H3" s="119" t="s">
        <v>39</v>
      </c>
      <c r="I3" s="118" t="s">
        <v>6</v>
      </c>
      <c r="J3" s="118" t="s">
        <v>7</v>
      </c>
    </row>
    <row r="4" spans="1:11" ht="29.25" customHeight="1" x14ac:dyDescent="0.25">
      <c r="A4" s="152">
        <v>1</v>
      </c>
      <c r="B4" s="152" t="s">
        <v>43</v>
      </c>
      <c r="C4" s="152" t="s">
        <v>9</v>
      </c>
      <c r="D4" s="119" t="s">
        <v>31</v>
      </c>
      <c r="E4" s="119" t="s">
        <v>35</v>
      </c>
      <c r="F4" s="222" t="s">
        <v>13</v>
      </c>
      <c r="G4" s="152">
        <v>40</v>
      </c>
      <c r="H4" s="152" t="s">
        <v>213</v>
      </c>
      <c r="I4" s="171"/>
      <c r="J4" s="152"/>
    </row>
    <row r="5" spans="1:11" ht="22.5" customHeight="1" x14ac:dyDescent="0.25">
      <c r="A5" s="153"/>
      <c r="B5" s="153"/>
      <c r="C5" s="153"/>
      <c r="D5" s="119" t="s">
        <v>32</v>
      </c>
      <c r="E5" s="119" t="s">
        <v>36</v>
      </c>
      <c r="F5" s="223"/>
      <c r="G5" s="153"/>
      <c r="H5" s="153"/>
      <c r="I5" s="172"/>
      <c r="J5" s="153"/>
    </row>
    <row r="6" spans="1:11" ht="42" customHeight="1" x14ac:dyDescent="0.25">
      <c r="A6" s="153"/>
      <c r="B6" s="153"/>
      <c r="C6" s="153"/>
      <c r="D6" s="119" t="s">
        <v>33</v>
      </c>
      <c r="E6" s="119" t="s">
        <v>37</v>
      </c>
      <c r="F6" s="223"/>
      <c r="G6" s="153"/>
      <c r="H6" s="153"/>
      <c r="I6" s="172"/>
      <c r="J6" s="153"/>
    </row>
    <row r="7" spans="1:11" ht="19.5" customHeight="1" x14ac:dyDescent="0.25">
      <c r="A7" s="154"/>
      <c r="B7" s="154"/>
      <c r="C7" s="154"/>
      <c r="D7" s="119" t="s">
        <v>34</v>
      </c>
      <c r="E7" s="119" t="s">
        <v>91</v>
      </c>
      <c r="F7" s="224"/>
      <c r="G7" s="154"/>
      <c r="H7" s="154"/>
      <c r="I7" s="173"/>
      <c r="J7" s="154"/>
    </row>
    <row r="8" spans="1:11" ht="132.75" customHeight="1" x14ac:dyDescent="0.25">
      <c r="A8" s="118">
        <v>2</v>
      </c>
      <c r="B8" s="118" t="s">
        <v>51</v>
      </c>
      <c r="C8" s="118" t="s">
        <v>9</v>
      </c>
      <c r="D8" s="118" t="s">
        <v>56</v>
      </c>
      <c r="E8" s="118">
        <v>100</v>
      </c>
      <c r="F8" s="118" t="s">
        <v>148</v>
      </c>
      <c r="G8" s="118">
        <v>15</v>
      </c>
      <c r="H8" s="118" t="s">
        <v>214</v>
      </c>
      <c r="I8" s="118"/>
      <c r="J8" s="118"/>
    </row>
    <row r="9" spans="1:11" ht="75" x14ac:dyDescent="0.25">
      <c r="A9" s="118">
        <v>3</v>
      </c>
      <c r="B9" s="118" t="s">
        <v>44</v>
      </c>
      <c r="C9" s="118" t="s">
        <v>118</v>
      </c>
      <c r="D9" s="118" t="s">
        <v>56</v>
      </c>
      <c r="E9" s="118">
        <v>0</v>
      </c>
      <c r="F9" s="118" t="s">
        <v>13</v>
      </c>
      <c r="G9" s="118">
        <v>10</v>
      </c>
      <c r="H9" s="118" t="s">
        <v>147</v>
      </c>
      <c r="I9" s="118"/>
      <c r="J9" s="118"/>
    </row>
    <row r="10" spans="1:11" ht="125.25" customHeight="1" x14ac:dyDescent="0.25">
      <c r="A10" s="118">
        <v>4</v>
      </c>
      <c r="B10" s="118" t="s">
        <v>52</v>
      </c>
      <c r="C10" s="118" t="s">
        <v>9</v>
      </c>
      <c r="D10" s="118" t="s">
        <v>56</v>
      </c>
      <c r="E10" s="118">
        <v>95</v>
      </c>
      <c r="F10" s="118" t="s">
        <v>148</v>
      </c>
      <c r="G10" s="118">
        <v>15</v>
      </c>
      <c r="H10" s="118" t="s">
        <v>212</v>
      </c>
      <c r="I10" s="118"/>
      <c r="J10" s="118"/>
    </row>
    <row r="11" spans="1:11" ht="79.5" customHeight="1" x14ac:dyDescent="0.25">
      <c r="A11" s="120" t="s">
        <v>27</v>
      </c>
      <c r="B11" s="118" t="s">
        <v>345</v>
      </c>
      <c r="C11" s="118" t="s">
        <v>9</v>
      </c>
      <c r="D11" s="118" t="s">
        <v>56</v>
      </c>
      <c r="E11" s="118" t="s">
        <v>350</v>
      </c>
      <c r="F11" s="118" t="s">
        <v>148</v>
      </c>
      <c r="G11" s="118">
        <v>10</v>
      </c>
      <c r="H11" s="113" t="s">
        <v>352</v>
      </c>
      <c r="I11" s="118"/>
      <c r="J11" s="118"/>
    </row>
    <row r="12" spans="1:11" ht="75" x14ac:dyDescent="0.25">
      <c r="A12" s="120" t="s">
        <v>28</v>
      </c>
      <c r="B12" s="118" t="s">
        <v>346</v>
      </c>
      <c r="C12" s="118" t="s">
        <v>349</v>
      </c>
      <c r="D12" s="118" t="s">
        <v>56</v>
      </c>
      <c r="E12" s="16">
        <v>1</v>
      </c>
      <c r="F12" s="118" t="s">
        <v>13</v>
      </c>
      <c r="G12" s="118">
        <v>5</v>
      </c>
      <c r="H12" s="113" t="s">
        <v>278</v>
      </c>
      <c r="I12" s="118"/>
      <c r="J12" s="118"/>
    </row>
    <row r="13" spans="1:11" ht="132" customHeight="1" x14ac:dyDescent="0.25">
      <c r="A13" s="120" t="s">
        <v>57</v>
      </c>
      <c r="B13" s="118" t="s">
        <v>348</v>
      </c>
      <c r="C13" s="118" t="s">
        <v>351</v>
      </c>
      <c r="D13" s="118" t="s">
        <v>56</v>
      </c>
      <c r="E13" s="118">
        <v>0</v>
      </c>
      <c r="F13" s="118" t="s">
        <v>148</v>
      </c>
      <c r="G13" s="118">
        <v>5</v>
      </c>
      <c r="H13" s="113" t="s">
        <v>353</v>
      </c>
      <c r="I13" s="118"/>
      <c r="J13" s="118"/>
    </row>
    <row r="14" spans="1:11" x14ac:dyDescent="0.25">
      <c r="A14" s="131"/>
      <c r="B14" s="131" t="s">
        <v>14</v>
      </c>
      <c r="C14" s="131"/>
      <c r="D14" s="131"/>
      <c r="E14" s="131"/>
      <c r="F14" s="131"/>
      <c r="G14" s="131">
        <f>G10+G9+G8+G4+G11+G12+G13</f>
        <v>100</v>
      </c>
      <c r="H14" s="131"/>
      <c r="I14" s="131"/>
      <c r="J14" s="27">
        <f>J4+J8+J9+J10+J11+J12+J13</f>
        <v>0</v>
      </c>
    </row>
  </sheetData>
  <mergeCells count="9">
    <mergeCell ref="A2:J2"/>
    <mergeCell ref="H4:H7"/>
    <mergeCell ref="A4:A7"/>
    <mergeCell ref="B4:B7"/>
    <mergeCell ref="C4:C7"/>
    <mergeCell ref="F4:F7"/>
    <mergeCell ref="G4:G7"/>
    <mergeCell ref="I4:I7"/>
    <mergeCell ref="J4:J7"/>
  </mergeCells>
  <pageMargins left="0.51181102362204722" right="0.51181102362204722" top="0.55118110236220474" bottom="0.55118110236220474" header="0.31496062992125984" footer="0.31496062992125984"/>
  <pageSetup paperSize="9" scale="58" orientation="landscape" r:id="rId1"/>
  <ignoredErrors>
    <ignoredError sqref="A11:A13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J14"/>
  <sheetViews>
    <sheetView zoomScale="82" zoomScaleNormal="82" workbookViewId="0">
      <pane xSplit="1" ySplit="3" topLeftCell="B10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E21" sqref="D21:E21"/>
    </sheetView>
  </sheetViews>
  <sheetFormatPr defaultRowHeight="15" x14ac:dyDescent="0.25"/>
  <cols>
    <col min="1" max="1" width="4.5703125" style="31" customWidth="1"/>
    <col min="2" max="2" width="24" style="31" customWidth="1"/>
    <col min="3" max="3" width="11.7109375" style="31" customWidth="1"/>
    <col min="4" max="4" width="22.28515625" style="31" customWidth="1"/>
    <col min="5" max="5" width="10.85546875" style="31" customWidth="1"/>
    <col min="6" max="6" width="17" style="31" customWidth="1"/>
    <col min="7" max="7" width="11.7109375" style="31" customWidth="1"/>
    <col min="8" max="8" width="29.85546875" style="31" customWidth="1"/>
    <col min="9" max="9" width="11.5703125" style="31" bestFit="1" customWidth="1"/>
    <col min="10" max="10" width="38.28515625" style="31" customWidth="1"/>
  </cols>
  <sheetData>
    <row r="1" spans="1:10" ht="60" x14ac:dyDescent="0.25">
      <c r="J1" s="14" t="s">
        <v>481</v>
      </c>
    </row>
    <row r="2" spans="1:10" ht="32.25" customHeight="1" x14ac:dyDescent="0.25">
      <c r="A2" s="180" t="s">
        <v>426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0" ht="67.5" customHeight="1" x14ac:dyDescent="0.25">
      <c r="A3" s="118" t="s">
        <v>0</v>
      </c>
      <c r="B3" s="118" t="s">
        <v>47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5</v>
      </c>
      <c r="H3" s="119" t="s">
        <v>39</v>
      </c>
      <c r="I3" s="118" t="s">
        <v>6</v>
      </c>
      <c r="J3" s="118" t="s">
        <v>7</v>
      </c>
    </row>
    <row r="4" spans="1:10" ht="40.5" customHeight="1" x14ac:dyDescent="0.25">
      <c r="A4" s="152">
        <v>1</v>
      </c>
      <c r="B4" s="152" t="s">
        <v>43</v>
      </c>
      <c r="C4" s="152" t="s">
        <v>9</v>
      </c>
      <c r="D4" s="119" t="s">
        <v>31</v>
      </c>
      <c r="E4" s="119" t="s">
        <v>35</v>
      </c>
      <c r="F4" s="222" t="s">
        <v>13</v>
      </c>
      <c r="G4" s="152">
        <v>40</v>
      </c>
      <c r="H4" s="152" t="s">
        <v>213</v>
      </c>
      <c r="I4" s="158"/>
      <c r="J4" s="152"/>
    </row>
    <row r="5" spans="1:10" ht="36.75" customHeight="1" x14ac:dyDescent="0.25">
      <c r="A5" s="153"/>
      <c r="B5" s="153"/>
      <c r="C5" s="153"/>
      <c r="D5" s="119" t="s">
        <v>32</v>
      </c>
      <c r="E5" s="119" t="s">
        <v>36</v>
      </c>
      <c r="F5" s="223"/>
      <c r="G5" s="153"/>
      <c r="H5" s="153"/>
      <c r="I5" s="159"/>
      <c r="J5" s="153"/>
    </row>
    <row r="6" spans="1:10" ht="40.5" customHeight="1" x14ac:dyDescent="0.25">
      <c r="A6" s="153"/>
      <c r="B6" s="153"/>
      <c r="C6" s="153"/>
      <c r="D6" s="119" t="s">
        <v>33</v>
      </c>
      <c r="E6" s="119" t="s">
        <v>37</v>
      </c>
      <c r="F6" s="223"/>
      <c r="G6" s="153"/>
      <c r="H6" s="153"/>
      <c r="I6" s="159"/>
      <c r="J6" s="153"/>
    </row>
    <row r="7" spans="1:10" ht="23.25" customHeight="1" x14ac:dyDescent="0.25">
      <c r="A7" s="154"/>
      <c r="B7" s="154"/>
      <c r="C7" s="154"/>
      <c r="D7" s="119" t="s">
        <v>34</v>
      </c>
      <c r="E7" s="119" t="s">
        <v>91</v>
      </c>
      <c r="F7" s="224"/>
      <c r="G7" s="154"/>
      <c r="H7" s="154"/>
      <c r="I7" s="160"/>
      <c r="J7" s="154"/>
    </row>
    <row r="8" spans="1:10" ht="120" x14ac:dyDescent="0.25">
      <c r="A8" s="118">
        <v>2</v>
      </c>
      <c r="B8" s="118" t="s">
        <v>51</v>
      </c>
      <c r="C8" s="118" t="s">
        <v>9</v>
      </c>
      <c r="D8" s="118" t="s">
        <v>56</v>
      </c>
      <c r="E8" s="118">
        <v>100</v>
      </c>
      <c r="F8" s="118" t="s">
        <v>148</v>
      </c>
      <c r="G8" s="118">
        <v>15</v>
      </c>
      <c r="H8" s="118" t="s">
        <v>393</v>
      </c>
      <c r="I8" s="118"/>
      <c r="J8" s="118"/>
    </row>
    <row r="9" spans="1:10" ht="75" x14ac:dyDescent="0.25">
      <c r="A9" s="118">
        <v>3</v>
      </c>
      <c r="B9" s="118" t="s">
        <v>44</v>
      </c>
      <c r="C9" s="118" t="s">
        <v>118</v>
      </c>
      <c r="D9" s="118" t="s">
        <v>56</v>
      </c>
      <c r="E9" s="118">
        <v>0</v>
      </c>
      <c r="F9" s="118" t="s">
        <v>13</v>
      </c>
      <c r="G9" s="118">
        <v>10</v>
      </c>
      <c r="H9" s="118" t="s">
        <v>147</v>
      </c>
      <c r="I9" s="118"/>
      <c r="J9" s="118"/>
    </row>
    <row r="10" spans="1:10" ht="120" x14ac:dyDescent="0.25">
      <c r="A10" s="118">
        <v>4</v>
      </c>
      <c r="B10" s="118" t="s">
        <v>52</v>
      </c>
      <c r="C10" s="118" t="s">
        <v>9</v>
      </c>
      <c r="D10" s="118" t="s">
        <v>56</v>
      </c>
      <c r="E10" s="118">
        <v>95</v>
      </c>
      <c r="F10" s="118" t="s">
        <v>148</v>
      </c>
      <c r="G10" s="118">
        <v>15</v>
      </c>
      <c r="H10" s="118" t="s">
        <v>212</v>
      </c>
      <c r="I10" s="118"/>
      <c r="J10" s="118"/>
    </row>
    <row r="11" spans="1:10" ht="77.25" customHeight="1" x14ac:dyDescent="0.25">
      <c r="A11" s="120" t="s">
        <v>27</v>
      </c>
      <c r="B11" s="118" t="s">
        <v>345</v>
      </c>
      <c r="C11" s="118" t="s">
        <v>9</v>
      </c>
      <c r="D11" s="118" t="s">
        <v>56</v>
      </c>
      <c r="E11" s="118" t="s">
        <v>350</v>
      </c>
      <c r="F11" s="118" t="s">
        <v>148</v>
      </c>
      <c r="G11" s="118">
        <v>10</v>
      </c>
      <c r="H11" s="113" t="s">
        <v>352</v>
      </c>
      <c r="I11" s="118"/>
      <c r="J11" s="118"/>
    </row>
    <row r="12" spans="1:10" ht="75" x14ac:dyDescent="0.25">
      <c r="A12" s="120" t="s">
        <v>28</v>
      </c>
      <c r="B12" s="118" t="s">
        <v>346</v>
      </c>
      <c r="C12" s="118" t="s">
        <v>349</v>
      </c>
      <c r="D12" s="118" t="s">
        <v>56</v>
      </c>
      <c r="E12" s="16">
        <v>1</v>
      </c>
      <c r="F12" s="118" t="s">
        <v>13</v>
      </c>
      <c r="G12" s="118">
        <v>5</v>
      </c>
      <c r="H12" s="113" t="s">
        <v>278</v>
      </c>
      <c r="I12" s="118"/>
      <c r="J12" s="118"/>
    </row>
    <row r="13" spans="1:10" ht="105" x14ac:dyDescent="0.25">
      <c r="A13" s="151" t="s">
        <v>57</v>
      </c>
      <c r="B13" s="118" t="s">
        <v>348</v>
      </c>
      <c r="C13" s="118" t="s">
        <v>351</v>
      </c>
      <c r="D13" s="118" t="s">
        <v>56</v>
      </c>
      <c r="E13" s="118">
        <v>0</v>
      </c>
      <c r="F13" s="118" t="s">
        <v>148</v>
      </c>
      <c r="G13" s="118">
        <v>5</v>
      </c>
      <c r="H13" s="113" t="s">
        <v>353</v>
      </c>
      <c r="I13" s="118"/>
      <c r="J13" s="118"/>
    </row>
    <row r="14" spans="1:10" x14ac:dyDescent="0.25">
      <c r="A14" s="131"/>
      <c r="B14" s="131" t="s">
        <v>14</v>
      </c>
      <c r="C14" s="131"/>
      <c r="D14" s="131"/>
      <c r="E14" s="131"/>
      <c r="F14" s="131"/>
      <c r="G14" s="131">
        <f>G10+G9+G8+G4+G11+G12+G13</f>
        <v>100</v>
      </c>
      <c r="H14" s="131"/>
      <c r="I14" s="131"/>
      <c r="J14" s="27">
        <f>J4+J8+J9+J10+J11+J12+J13</f>
        <v>0</v>
      </c>
    </row>
  </sheetData>
  <mergeCells count="9">
    <mergeCell ref="A2:J2"/>
    <mergeCell ref="H4:H7"/>
    <mergeCell ref="A4:A7"/>
    <mergeCell ref="B4:B7"/>
    <mergeCell ref="C4:C7"/>
    <mergeCell ref="F4:F7"/>
    <mergeCell ref="G4:G7"/>
    <mergeCell ref="I4:I7"/>
    <mergeCell ref="J4:J7"/>
  </mergeCells>
  <pageMargins left="0.51181102362204722" right="0.51181102362204722" top="0.35433070866141736" bottom="0.35433070866141736" header="0.31496062992125984" footer="0.31496062992125984"/>
  <pageSetup paperSize="9" scale="62" orientation="landscape" r:id="rId1"/>
  <ignoredErrors>
    <ignoredError sqref="A12 A11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M12"/>
  <sheetViews>
    <sheetView zoomScale="70" zoomScaleNormal="70" workbookViewId="0">
      <selection activeCell="K7" sqref="K7"/>
    </sheetView>
  </sheetViews>
  <sheetFormatPr defaultRowHeight="15" x14ac:dyDescent="0.25"/>
  <cols>
    <col min="1" max="1" width="3.85546875" style="144" customWidth="1"/>
    <col min="2" max="2" width="25.5703125" style="145" customWidth="1"/>
    <col min="3" max="3" width="14.28515625" style="6" customWidth="1"/>
    <col min="4" max="4" width="22.7109375" style="6" customWidth="1"/>
    <col min="5" max="5" width="10.28515625" style="6" customWidth="1"/>
    <col min="6" max="6" width="18.85546875" style="6" customWidth="1"/>
    <col min="7" max="7" width="16.42578125" style="6" customWidth="1"/>
    <col min="8" max="8" width="29.28515625" style="6" customWidth="1"/>
    <col min="9" max="9" width="11.85546875" style="6" customWidth="1"/>
    <col min="10" max="10" width="31.7109375" style="6" customWidth="1"/>
    <col min="11" max="11" width="25.7109375" customWidth="1"/>
  </cols>
  <sheetData>
    <row r="1" spans="1:13" ht="75" x14ac:dyDescent="0.25">
      <c r="J1" s="14" t="s">
        <v>482</v>
      </c>
    </row>
    <row r="2" spans="1:13" ht="31.5" customHeight="1" x14ac:dyDescent="0.25">
      <c r="A2" s="182" t="s">
        <v>427</v>
      </c>
      <c r="B2" s="182"/>
      <c r="C2" s="182"/>
      <c r="D2" s="182"/>
      <c r="E2" s="182"/>
      <c r="F2" s="182"/>
      <c r="G2" s="182"/>
      <c r="H2" s="182"/>
      <c r="I2" s="182"/>
      <c r="J2" s="182"/>
      <c r="K2" s="5"/>
      <c r="L2" s="5"/>
      <c r="M2" s="5"/>
    </row>
    <row r="3" spans="1:13" ht="45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5</v>
      </c>
      <c r="H3" s="119" t="s">
        <v>39</v>
      </c>
      <c r="I3" s="118" t="s">
        <v>6</v>
      </c>
      <c r="J3" s="118" t="s">
        <v>7</v>
      </c>
    </row>
    <row r="4" spans="1:13" ht="37.5" customHeight="1" x14ac:dyDescent="0.25">
      <c r="A4" s="155" t="s">
        <v>94</v>
      </c>
      <c r="B4" s="152" t="s">
        <v>433</v>
      </c>
      <c r="C4" s="152" t="s">
        <v>9</v>
      </c>
      <c r="D4" s="118" t="s">
        <v>31</v>
      </c>
      <c r="E4" s="118" t="s">
        <v>35</v>
      </c>
      <c r="F4" s="152" t="s">
        <v>13</v>
      </c>
      <c r="G4" s="152">
        <v>60</v>
      </c>
      <c r="H4" s="152" t="s">
        <v>239</v>
      </c>
      <c r="I4" s="171"/>
      <c r="J4" s="152"/>
      <c r="K4" s="40"/>
    </row>
    <row r="5" spans="1:13" ht="37.5" customHeight="1" x14ac:dyDescent="0.25">
      <c r="A5" s="156"/>
      <c r="B5" s="153"/>
      <c r="C5" s="153"/>
      <c r="D5" s="118" t="s">
        <v>32</v>
      </c>
      <c r="E5" s="118" t="s">
        <v>36</v>
      </c>
      <c r="F5" s="153"/>
      <c r="G5" s="153"/>
      <c r="H5" s="153"/>
      <c r="I5" s="172"/>
      <c r="J5" s="153"/>
      <c r="K5" s="40"/>
    </row>
    <row r="6" spans="1:13" ht="30.75" customHeight="1" x14ac:dyDescent="0.25">
      <c r="A6" s="156"/>
      <c r="B6" s="153"/>
      <c r="C6" s="153"/>
      <c r="D6" s="118" t="s">
        <v>33</v>
      </c>
      <c r="E6" s="118" t="s">
        <v>37</v>
      </c>
      <c r="F6" s="153"/>
      <c r="G6" s="153"/>
      <c r="H6" s="153"/>
      <c r="I6" s="172"/>
      <c r="J6" s="153"/>
      <c r="K6" s="40"/>
    </row>
    <row r="7" spans="1:13" ht="33" customHeight="1" x14ac:dyDescent="0.25">
      <c r="A7" s="157"/>
      <c r="B7" s="154"/>
      <c r="C7" s="154"/>
      <c r="D7" s="118" t="s">
        <v>34</v>
      </c>
      <c r="E7" s="118" t="s">
        <v>91</v>
      </c>
      <c r="F7" s="154"/>
      <c r="G7" s="154"/>
      <c r="H7" s="154"/>
      <c r="I7" s="173"/>
      <c r="J7" s="154"/>
      <c r="K7" s="40"/>
    </row>
    <row r="8" spans="1:13" ht="135.75" customHeight="1" x14ac:dyDescent="0.25">
      <c r="A8" s="120" t="s">
        <v>22</v>
      </c>
      <c r="B8" s="118" t="s">
        <v>46</v>
      </c>
      <c r="C8" s="118" t="s">
        <v>9</v>
      </c>
      <c r="D8" s="118" t="s">
        <v>151</v>
      </c>
      <c r="E8" s="118">
        <v>100</v>
      </c>
      <c r="F8" s="118" t="s">
        <v>220</v>
      </c>
      <c r="G8" s="118">
        <v>20</v>
      </c>
      <c r="H8" s="118" t="s">
        <v>215</v>
      </c>
      <c r="I8" s="118"/>
      <c r="J8" s="118"/>
    </row>
    <row r="9" spans="1:13" ht="45" x14ac:dyDescent="0.25">
      <c r="A9" s="120" t="s">
        <v>23</v>
      </c>
      <c r="B9" s="118" t="s">
        <v>345</v>
      </c>
      <c r="C9" s="118" t="s">
        <v>9</v>
      </c>
      <c r="D9" s="118" t="s">
        <v>56</v>
      </c>
      <c r="E9" s="118" t="s">
        <v>350</v>
      </c>
      <c r="F9" s="118" t="s">
        <v>148</v>
      </c>
      <c r="G9" s="118">
        <v>10</v>
      </c>
      <c r="H9" s="113" t="s">
        <v>352</v>
      </c>
      <c r="I9" s="118"/>
      <c r="J9" s="118"/>
    </row>
    <row r="10" spans="1:13" ht="75" x14ac:dyDescent="0.25">
      <c r="A10" s="120" t="s">
        <v>24</v>
      </c>
      <c r="B10" s="118" t="s">
        <v>346</v>
      </c>
      <c r="C10" s="118" t="s">
        <v>349</v>
      </c>
      <c r="D10" s="118" t="s">
        <v>56</v>
      </c>
      <c r="E10" s="16">
        <v>1</v>
      </c>
      <c r="F10" s="118" t="s">
        <v>13</v>
      </c>
      <c r="G10" s="118">
        <v>5</v>
      </c>
      <c r="H10" s="113" t="s">
        <v>278</v>
      </c>
      <c r="I10" s="118"/>
      <c r="J10" s="118"/>
    </row>
    <row r="11" spans="1:13" ht="116.25" customHeight="1" x14ac:dyDescent="0.25">
      <c r="A11" s="120" t="s">
        <v>27</v>
      </c>
      <c r="B11" s="118" t="s">
        <v>348</v>
      </c>
      <c r="C11" s="118" t="s">
        <v>351</v>
      </c>
      <c r="D11" s="118" t="s">
        <v>56</v>
      </c>
      <c r="E11" s="118">
        <v>0</v>
      </c>
      <c r="F11" s="118" t="s">
        <v>148</v>
      </c>
      <c r="G11" s="118">
        <v>5</v>
      </c>
      <c r="H11" s="113" t="s">
        <v>353</v>
      </c>
      <c r="I11" s="118"/>
      <c r="J11" s="118"/>
    </row>
    <row r="12" spans="1:13" x14ac:dyDescent="0.25">
      <c r="A12" s="131"/>
      <c r="B12" s="131" t="s">
        <v>14</v>
      </c>
      <c r="C12" s="131"/>
      <c r="D12" s="131"/>
      <c r="E12" s="131"/>
      <c r="F12" s="131"/>
      <c r="G12" s="131">
        <f>G8+G4+G9+G10+G11</f>
        <v>100</v>
      </c>
      <c r="H12" s="131"/>
      <c r="I12" s="131"/>
      <c r="J12" s="27">
        <f>J4+J8+J9+J10+J11</f>
        <v>0</v>
      </c>
    </row>
  </sheetData>
  <mergeCells count="9">
    <mergeCell ref="A2:J2"/>
    <mergeCell ref="B4:B7"/>
    <mergeCell ref="A4:A7"/>
    <mergeCell ref="C4:C7"/>
    <mergeCell ref="F4:F7"/>
    <mergeCell ref="G4:G7"/>
    <mergeCell ref="H4:H7"/>
    <mergeCell ref="I4:I7"/>
    <mergeCell ref="J4:J7"/>
  </mergeCells>
  <pageMargins left="0.31496062992125984" right="0.31496062992125984" top="0.74803149606299213" bottom="0.74803149606299213" header="0.31496062992125984" footer="0.31496062992125984"/>
  <pageSetup paperSize="9" scale="74" orientation="landscape" r:id="rId1"/>
  <ignoredErrors>
    <ignoredError sqref="A4:A11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M46"/>
  <sheetViews>
    <sheetView zoomScale="82" zoomScaleNormal="82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J1" sqref="J1"/>
    </sheetView>
  </sheetViews>
  <sheetFormatPr defaultRowHeight="15" x14ac:dyDescent="0.25"/>
  <cols>
    <col min="1" max="1" width="5.5703125" style="101" customWidth="1"/>
    <col min="2" max="2" width="26" style="31" customWidth="1"/>
    <col min="3" max="3" width="12" style="31" customWidth="1"/>
    <col min="4" max="4" width="21.5703125" style="31" customWidth="1"/>
    <col min="5" max="5" width="11.7109375" style="31" customWidth="1"/>
    <col min="6" max="6" width="19.7109375" style="31" customWidth="1"/>
    <col min="7" max="7" width="11.28515625" style="31" customWidth="1"/>
    <col min="8" max="8" width="37.42578125" style="31" customWidth="1"/>
    <col min="9" max="9" width="8.7109375" style="31" customWidth="1"/>
    <col min="10" max="10" width="30.42578125" style="31" customWidth="1"/>
    <col min="11" max="11" width="37.5703125" style="6" bestFit="1" customWidth="1"/>
    <col min="12" max="16384" width="9.140625" style="6"/>
  </cols>
  <sheetData>
    <row r="1" spans="1:13" ht="75" x14ac:dyDescent="0.25">
      <c r="J1" s="14" t="s">
        <v>483</v>
      </c>
    </row>
    <row r="2" spans="1:13" ht="32.25" customHeight="1" x14ac:dyDescent="0.25">
      <c r="A2" s="182" t="s">
        <v>428</v>
      </c>
      <c r="B2" s="182"/>
      <c r="C2" s="182"/>
      <c r="D2" s="182"/>
      <c r="E2" s="182"/>
      <c r="F2" s="182"/>
      <c r="G2" s="182"/>
      <c r="H2" s="182"/>
      <c r="I2" s="182"/>
      <c r="J2" s="182"/>
      <c r="K2" s="102"/>
      <c r="L2" s="102"/>
      <c r="M2" s="102"/>
    </row>
    <row r="3" spans="1:13" ht="42.75" customHeight="1" x14ac:dyDescent="0.25">
      <c r="A3" s="120" t="s">
        <v>0</v>
      </c>
      <c r="B3" s="118" t="s">
        <v>1</v>
      </c>
      <c r="C3" s="111" t="s">
        <v>2</v>
      </c>
      <c r="D3" s="111" t="s">
        <v>30</v>
      </c>
      <c r="E3" s="111" t="s">
        <v>3</v>
      </c>
      <c r="F3" s="111" t="s">
        <v>4</v>
      </c>
      <c r="G3" s="111" t="s">
        <v>5</v>
      </c>
      <c r="H3" s="119" t="s">
        <v>39</v>
      </c>
      <c r="I3" s="111" t="s">
        <v>6</v>
      </c>
      <c r="J3" s="111" t="s">
        <v>7</v>
      </c>
    </row>
    <row r="4" spans="1:13" ht="36" customHeight="1" x14ac:dyDescent="0.25">
      <c r="A4" s="120">
        <v>1</v>
      </c>
      <c r="B4" s="163" t="s">
        <v>8</v>
      </c>
      <c r="C4" s="164"/>
      <c r="D4" s="118"/>
      <c r="E4" s="118">
        <v>100</v>
      </c>
      <c r="F4" s="10"/>
      <c r="G4" s="118">
        <f>G5+G14+G27</f>
        <v>45</v>
      </c>
      <c r="H4" s="12"/>
      <c r="I4" s="118"/>
      <c r="J4" s="118"/>
    </row>
    <row r="5" spans="1:13" ht="27" customHeight="1" x14ac:dyDescent="0.25">
      <c r="A5" s="114" t="s">
        <v>18</v>
      </c>
      <c r="B5" s="165" t="s">
        <v>123</v>
      </c>
      <c r="C5" s="166"/>
      <c r="D5" s="118"/>
      <c r="E5" s="118"/>
      <c r="F5" s="152" t="s">
        <v>17</v>
      </c>
      <c r="G5" s="111">
        <f>G6+G10</f>
        <v>20</v>
      </c>
      <c r="H5" s="12"/>
      <c r="I5" s="118"/>
      <c r="J5" s="118"/>
    </row>
    <row r="6" spans="1:13" ht="34.5" customHeight="1" x14ac:dyDescent="0.25">
      <c r="A6" s="155" t="s">
        <v>58</v>
      </c>
      <c r="B6" s="161" t="s">
        <v>106</v>
      </c>
      <c r="C6" s="161" t="s">
        <v>9</v>
      </c>
      <c r="D6" s="119" t="s">
        <v>31</v>
      </c>
      <c r="E6" s="119" t="s">
        <v>124</v>
      </c>
      <c r="F6" s="153"/>
      <c r="G6" s="161">
        <v>10</v>
      </c>
      <c r="H6" s="152" t="s">
        <v>263</v>
      </c>
      <c r="I6" s="171"/>
      <c r="J6" s="152"/>
    </row>
    <row r="7" spans="1:13" ht="30.75" customHeight="1" x14ac:dyDescent="0.25">
      <c r="A7" s="156"/>
      <c r="B7" s="161"/>
      <c r="C7" s="161"/>
      <c r="D7" s="119" t="s">
        <v>32</v>
      </c>
      <c r="E7" s="119" t="s">
        <v>36</v>
      </c>
      <c r="F7" s="153"/>
      <c r="G7" s="161"/>
      <c r="H7" s="153"/>
      <c r="I7" s="172"/>
      <c r="J7" s="153"/>
    </row>
    <row r="8" spans="1:13" ht="23.25" customHeight="1" x14ac:dyDescent="0.25">
      <c r="A8" s="156"/>
      <c r="B8" s="161"/>
      <c r="C8" s="161"/>
      <c r="D8" s="119" t="s">
        <v>33</v>
      </c>
      <c r="E8" s="119" t="s">
        <v>125</v>
      </c>
      <c r="F8" s="153"/>
      <c r="G8" s="161"/>
      <c r="H8" s="153"/>
      <c r="I8" s="172"/>
      <c r="J8" s="153"/>
    </row>
    <row r="9" spans="1:13" ht="19.5" customHeight="1" x14ac:dyDescent="0.25">
      <c r="A9" s="157"/>
      <c r="B9" s="161"/>
      <c r="C9" s="161"/>
      <c r="D9" s="119" t="s">
        <v>34</v>
      </c>
      <c r="E9" s="119" t="s">
        <v>38</v>
      </c>
      <c r="F9" s="153"/>
      <c r="G9" s="161"/>
      <c r="H9" s="154"/>
      <c r="I9" s="173"/>
      <c r="J9" s="154"/>
    </row>
    <row r="10" spans="1:13" ht="36.75" customHeight="1" x14ac:dyDescent="0.25">
      <c r="A10" s="155" t="s">
        <v>59</v>
      </c>
      <c r="B10" s="161" t="s">
        <v>105</v>
      </c>
      <c r="C10" s="161" t="s">
        <v>9</v>
      </c>
      <c r="D10" s="119" t="s">
        <v>31</v>
      </c>
      <c r="E10" s="119" t="s">
        <v>124</v>
      </c>
      <c r="F10" s="153"/>
      <c r="G10" s="161">
        <v>10</v>
      </c>
      <c r="H10" s="161" t="s">
        <v>285</v>
      </c>
      <c r="I10" s="158"/>
      <c r="J10" s="152"/>
    </row>
    <row r="11" spans="1:13" ht="32.25" customHeight="1" x14ac:dyDescent="0.25">
      <c r="A11" s="156"/>
      <c r="B11" s="161"/>
      <c r="C11" s="161"/>
      <c r="D11" s="119" t="s">
        <v>32</v>
      </c>
      <c r="E11" s="119" t="s">
        <v>36</v>
      </c>
      <c r="F11" s="153"/>
      <c r="G11" s="161"/>
      <c r="H11" s="161"/>
      <c r="I11" s="159"/>
      <c r="J11" s="153"/>
    </row>
    <row r="12" spans="1:13" ht="21.75" customHeight="1" x14ac:dyDescent="0.25">
      <c r="A12" s="156"/>
      <c r="B12" s="161"/>
      <c r="C12" s="161"/>
      <c r="D12" s="119" t="s">
        <v>33</v>
      </c>
      <c r="E12" s="119" t="s">
        <v>125</v>
      </c>
      <c r="F12" s="153"/>
      <c r="G12" s="161"/>
      <c r="H12" s="161"/>
      <c r="I12" s="159"/>
      <c r="J12" s="153"/>
    </row>
    <row r="13" spans="1:13" ht="20.25" customHeight="1" x14ac:dyDescent="0.25">
      <c r="A13" s="157"/>
      <c r="B13" s="161"/>
      <c r="C13" s="161"/>
      <c r="D13" s="119" t="s">
        <v>34</v>
      </c>
      <c r="E13" s="119" t="s">
        <v>38</v>
      </c>
      <c r="F13" s="153"/>
      <c r="G13" s="161"/>
      <c r="H13" s="161"/>
      <c r="I13" s="160"/>
      <c r="J13" s="154"/>
    </row>
    <row r="14" spans="1:13" ht="26.25" customHeight="1" x14ac:dyDescent="0.25">
      <c r="A14" s="114" t="s">
        <v>19</v>
      </c>
      <c r="B14" s="168" t="s">
        <v>108</v>
      </c>
      <c r="C14" s="169"/>
      <c r="D14" s="119"/>
      <c r="E14" s="119"/>
      <c r="F14" s="153"/>
      <c r="G14" s="118">
        <f>G15+G19+G23</f>
        <v>15</v>
      </c>
      <c r="H14" s="12"/>
      <c r="I14" s="12"/>
      <c r="J14" s="12"/>
    </row>
    <row r="15" spans="1:13" ht="42.75" customHeight="1" x14ac:dyDescent="0.25">
      <c r="A15" s="155" t="s">
        <v>40</v>
      </c>
      <c r="B15" s="152" t="s">
        <v>107</v>
      </c>
      <c r="C15" s="152" t="s">
        <v>9</v>
      </c>
      <c r="D15" s="119" t="s">
        <v>31</v>
      </c>
      <c r="E15" s="119" t="s">
        <v>124</v>
      </c>
      <c r="F15" s="153"/>
      <c r="G15" s="152">
        <v>5</v>
      </c>
      <c r="H15" s="152" t="s">
        <v>247</v>
      </c>
      <c r="I15" s="152"/>
      <c r="J15" s="152"/>
    </row>
    <row r="16" spans="1:13" ht="42.75" customHeight="1" x14ac:dyDescent="0.25">
      <c r="A16" s="156"/>
      <c r="B16" s="153"/>
      <c r="C16" s="153"/>
      <c r="D16" s="119" t="s">
        <v>32</v>
      </c>
      <c r="E16" s="119" t="s">
        <v>36</v>
      </c>
      <c r="F16" s="153"/>
      <c r="G16" s="153"/>
      <c r="H16" s="153"/>
      <c r="I16" s="153"/>
      <c r="J16" s="153"/>
    </row>
    <row r="17" spans="1:10" ht="15.75" customHeight="1" x14ac:dyDescent="0.25">
      <c r="A17" s="156"/>
      <c r="B17" s="153"/>
      <c r="C17" s="153"/>
      <c r="D17" s="119" t="s">
        <v>33</v>
      </c>
      <c r="E17" s="119" t="s">
        <v>125</v>
      </c>
      <c r="F17" s="153"/>
      <c r="G17" s="153"/>
      <c r="H17" s="153"/>
      <c r="I17" s="153"/>
      <c r="J17" s="153"/>
    </row>
    <row r="18" spans="1:10" ht="20.25" customHeight="1" x14ac:dyDescent="0.25">
      <c r="A18" s="157"/>
      <c r="B18" s="154"/>
      <c r="C18" s="154"/>
      <c r="D18" s="119" t="s">
        <v>34</v>
      </c>
      <c r="E18" s="119" t="s">
        <v>91</v>
      </c>
      <c r="F18" s="153"/>
      <c r="G18" s="154"/>
      <c r="H18" s="154"/>
      <c r="I18" s="154"/>
      <c r="J18" s="154"/>
    </row>
    <row r="19" spans="1:10" ht="32.25" customHeight="1" x14ac:dyDescent="0.25">
      <c r="A19" s="155" t="s">
        <v>41</v>
      </c>
      <c r="B19" s="152" t="s">
        <v>15</v>
      </c>
      <c r="C19" s="152" t="s">
        <v>9</v>
      </c>
      <c r="D19" s="119" t="s">
        <v>31</v>
      </c>
      <c r="E19" s="119" t="s">
        <v>116</v>
      </c>
      <c r="F19" s="153"/>
      <c r="G19" s="152">
        <v>5</v>
      </c>
      <c r="H19" s="161" t="s">
        <v>199</v>
      </c>
      <c r="I19" s="158"/>
      <c r="J19" s="152"/>
    </row>
    <row r="20" spans="1:10" ht="35.25" customHeight="1" x14ac:dyDescent="0.25">
      <c r="A20" s="156"/>
      <c r="B20" s="153"/>
      <c r="C20" s="153"/>
      <c r="D20" s="119" t="s">
        <v>32</v>
      </c>
      <c r="E20" s="119" t="s">
        <v>126</v>
      </c>
      <c r="F20" s="153"/>
      <c r="G20" s="153"/>
      <c r="H20" s="161"/>
      <c r="I20" s="159"/>
      <c r="J20" s="153"/>
    </row>
    <row r="21" spans="1:10" ht="33.75" customHeight="1" x14ac:dyDescent="0.25">
      <c r="A21" s="156"/>
      <c r="B21" s="153"/>
      <c r="C21" s="153"/>
      <c r="D21" s="119" t="s">
        <v>33</v>
      </c>
      <c r="E21" s="119" t="s">
        <v>127</v>
      </c>
      <c r="F21" s="153"/>
      <c r="G21" s="153"/>
      <c r="H21" s="161"/>
      <c r="I21" s="159"/>
      <c r="J21" s="153"/>
    </row>
    <row r="22" spans="1:10" ht="30.75" customHeight="1" x14ac:dyDescent="0.25">
      <c r="A22" s="157"/>
      <c r="B22" s="154"/>
      <c r="C22" s="154"/>
      <c r="D22" s="119" t="s">
        <v>34</v>
      </c>
      <c r="E22" s="119" t="s">
        <v>91</v>
      </c>
      <c r="F22" s="153"/>
      <c r="G22" s="154"/>
      <c r="H22" s="161"/>
      <c r="I22" s="160"/>
      <c r="J22" s="154"/>
    </row>
    <row r="23" spans="1:10" ht="42.75" customHeight="1" x14ac:dyDescent="0.25">
      <c r="A23" s="155" t="s">
        <v>42</v>
      </c>
      <c r="B23" s="152" t="s">
        <v>16</v>
      </c>
      <c r="C23" s="152" t="s">
        <v>9</v>
      </c>
      <c r="D23" s="119" t="s">
        <v>31</v>
      </c>
      <c r="E23" s="119" t="s">
        <v>116</v>
      </c>
      <c r="F23" s="153"/>
      <c r="G23" s="161">
        <v>5</v>
      </c>
      <c r="H23" s="161" t="s">
        <v>200</v>
      </c>
      <c r="I23" s="158"/>
      <c r="J23" s="152"/>
    </row>
    <row r="24" spans="1:10" ht="42.75" customHeight="1" x14ac:dyDescent="0.25">
      <c r="A24" s="156"/>
      <c r="B24" s="153"/>
      <c r="C24" s="153"/>
      <c r="D24" s="119" t="s">
        <v>32</v>
      </c>
      <c r="E24" s="119" t="s">
        <v>126</v>
      </c>
      <c r="F24" s="153"/>
      <c r="G24" s="161"/>
      <c r="H24" s="161"/>
      <c r="I24" s="159"/>
      <c r="J24" s="153"/>
    </row>
    <row r="25" spans="1:10" ht="21" customHeight="1" x14ac:dyDescent="0.25">
      <c r="A25" s="156"/>
      <c r="B25" s="153"/>
      <c r="C25" s="153"/>
      <c r="D25" s="119" t="s">
        <v>33</v>
      </c>
      <c r="E25" s="119" t="s">
        <v>127</v>
      </c>
      <c r="F25" s="153"/>
      <c r="G25" s="161"/>
      <c r="H25" s="161"/>
      <c r="I25" s="159"/>
      <c r="J25" s="153"/>
    </row>
    <row r="26" spans="1:10" ht="37.5" customHeight="1" x14ac:dyDescent="0.25">
      <c r="A26" s="157"/>
      <c r="B26" s="154"/>
      <c r="C26" s="154"/>
      <c r="D26" s="119" t="s">
        <v>34</v>
      </c>
      <c r="E26" s="119" t="s">
        <v>91</v>
      </c>
      <c r="F26" s="153"/>
      <c r="G26" s="161"/>
      <c r="H26" s="161"/>
      <c r="I26" s="160"/>
      <c r="J26" s="154"/>
    </row>
    <row r="27" spans="1:10" ht="29.25" customHeight="1" x14ac:dyDescent="0.25">
      <c r="A27" s="115" t="s">
        <v>20</v>
      </c>
      <c r="B27" s="165" t="s">
        <v>131</v>
      </c>
      <c r="C27" s="166"/>
      <c r="D27" s="119"/>
      <c r="E27" s="119"/>
      <c r="F27" s="153"/>
      <c r="G27" s="118">
        <f>G28+G32</f>
        <v>10</v>
      </c>
      <c r="H27" s="12"/>
      <c r="I27" s="12"/>
      <c r="J27" s="12"/>
    </row>
    <row r="28" spans="1:10" ht="38.25" customHeight="1" x14ac:dyDescent="0.25">
      <c r="A28" s="155" t="s">
        <v>110</v>
      </c>
      <c r="B28" s="152" t="s">
        <v>109</v>
      </c>
      <c r="C28" s="152" t="s">
        <v>9</v>
      </c>
      <c r="D28" s="119" t="s">
        <v>31</v>
      </c>
      <c r="E28" s="119" t="s">
        <v>124</v>
      </c>
      <c r="F28" s="153"/>
      <c r="G28" s="161">
        <v>5</v>
      </c>
      <c r="H28" s="161" t="s">
        <v>283</v>
      </c>
      <c r="I28" s="152"/>
      <c r="J28" s="152"/>
    </row>
    <row r="29" spans="1:10" ht="15.75" customHeight="1" x14ac:dyDescent="0.25">
      <c r="A29" s="156"/>
      <c r="B29" s="153"/>
      <c r="C29" s="153"/>
      <c r="D29" s="119" t="s">
        <v>32</v>
      </c>
      <c r="E29" s="119" t="s">
        <v>36</v>
      </c>
      <c r="F29" s="153"/>
      <c r="G29" s="161"/>
      <c r="H29" s="161"/>
      <c r="I29" s="153"/>
      <c r="J29" s="153"/>
    </row>
    <row r="30" spans="1:10" ht="15.75" customHeight="1" x14ac:dyDescent="0.25">
      <c r="A30" s="156"/>
      <c r="B30" s="153"/>
      <c r="C30" s="153"/>
      <c r="D30" s="119" t="s">
        <v>33</v>
      </c>
      <c r="E30" s="119" t="s">
        <v>125</v>
      </c>
      <c r="F30" s="153"/>
      <c r="G30" s="161"/>
      <c r="H30" s="161"/>
      <c r="I30" s="153"/>
      <c r="J30" s="153"/>
    </row>
    <row r="31" spans="1:10" ht="38.25" customHeight="1" x14ac:dyDescent="0.25">
      <c r="A31" s="157"/>
      <c r="B31" s="154"/>
      <c r="C31" s="154"/>
      <c r="D31" s="119" t="s">
        <v>34</v>
      </c>
      <c r="E31" s="119" t="s">
        <v>38</v>
      </c>
      <c r="F31" s="153"/>
      <c r="G31" s="161"/>
      <c r="H31" s="161"/>
      <c r="I31" s="154"/>
      <c r="J31" s="154"/>
    </row>
    <row r="32" spans="1:10" ht="26.25" customHeight="1" x14ac:dyDescent="0.25">
      <c r="A32" s="155" t="s">
        <v>111</v>
      </c>
      <c r="B32" s="152" t="s">
        <v>103</v>
      </c>
      <c r="C32" s="152" t="s">
        <v>9</v>
      </c>
      <c r="D32" s="119" t="s">
        <v>31</v>
      </c>
      <c r="E32" s="119" t="s">
        <v>116</v>
      </c>
      <c r="F32" s="153"/>
      <c r="G32" s="152">
        <v>5</v>
      </c>
      <c r="H32" s="161" t="s">
        <v>201</v>
      </c>
      <c r="I32" s="158"/>
      <c r="J32" s="152"/>
    </row>
    <row r="33" spans="1:10" ht="30" customHeight="1" x14ac:dyDescent="0.25">
      <c r="A33" s="156"/>
      <c r="B33" s="153"/>
      <c r="C33" s="153"/>
      <c r="D33" s="119" t="s">
        <v>32</v>
      </c>
      <c r="E33" s="119" t="s">
        <v>126</v>
      </c>
      <c r="F33" s="153"/>
      <c r="G33" s="153"/>
      <c r="H33" s="161"/>
      <c r="I33" s="159"/>
      <c r="J33" s="153"/>
    </row>
    <row r="34" spans="1:10" ht="39.75" customHeight="1" x14ac:dyDescent="0.25">
      <c r="A34" s="156"/>
      <c r="B34" s="153"/>
      <c r="C34" s="153"/>
      <c r="D34" s="119" t="s">
        <v>33</v>
      </c>
      <c r="E34" s="119" t="s">
        <v>127</v>
      </c>
      <c r="F34" s="153"/>
      <c r="G34" s="153"/>
      <c r="H34" s="161"/>
      <c r="I34" s="159"/>
      <c r="J34" s="153"/>
    </row>
    <row r="35" spans="1:10" ht="27" customHeight="1" x14ac:dyDescent="0.25">
      <c r="A35" s="157"/>
      <c r="B35" s="154"/>
      <c r="C35" s="154"/>
      <c r="D35" s="119" t="s">
        <v>34</v>
      </c>
      <c r="E35" s="119" t="s">
        <v>91</v>
      </c>
      <c r="F35" s="153"/>
      <c r="G35" s="154"/>
      <c r="H35" s="161"/>
      <c r="I35" s="160"/>
      <c r="J35" s="154"/>
    </row>
    <row r="36" spans="1:10" ht="117" customHeight="1" x14ac:dyDescent="0.25">
      <c r="A36" s="120">
        <v>2</v>
      </c>
      <c r="B36" s="118" t="s">
        <v>46</v>
      </c>
      <c r="C36" s="118" t="s">
        <v>9</v>
      </c>
      <c r="D36" s="118" t="s">
        <v>218</v>
      </c>
      <c r="E36" s="118">
        <v>100</v>
      </c>
      <c r="F36" s="118" t="s">
        <v>168</v>
      </c>
      <c r="G36" s="118">
        <v>10</v>
      </c>
      <c r="H36" s="118" t="s">
        <v>216</v>
      </c>
      <c r="I36" s="118"/>
      <c r="J36" s="118"/>
    </row>
    <row r="37" spans="1:10" ht="87.75" customHeight="1" x14ac:dyDescent="0.25">
      <c r="A37" s="120" t="s">
        <v>23</v>
      </c>
      <c r="B37" s="118" t="s">
        <v>307</v>
      </c>
      <c r="C37" s="118" t="s">
        <v>62</v>
      </c>
      <c r="D37" s="131" t="s">
        <v>56</v>
      </c>
      <c r="E37" s="118">
        <v>14</v>
      </c>
      <c r="F37" s="118" t="s">
        <v>168</v>
      </c>
      <c r="G37" s="131">
        <v>10</v>
      </c>
      <c r="H37" s="118" t="s">
        <v>308</v>
      </c>
      <c r="I37" s="118"/>
      <c r="J37" s="118"/>
    </row>
    <row r="38" spans="1:10" ht="102.75" customHeight="1" x14ac:dyDescent="0.25">
      <c r="A38" s="120" t="s">
        <v>24</v>
      </c>
      <c r="B38" s="118" t="s">
        <v>309</v>
      </c>
      <c r="C38" s="118" t="s">
        <v>29</v>
      </c>
      <c r="D38" s="131" t="s">
        <v>56</v>
      </c>
      <c r="E38" s="118">
        <v>14</v>
      </c>
      <c r="F38" s="118" t="s">
        <v>168</v>
      </c>
      <c r="G38" s="131">
        <v>10</v>
      </c>
      <c r="H38" s="118" t="s">
        <v>310</v>
      </c>
      <c r="I38" s="118"/>
      <c r="J38" s="118"/>
    </row>
    <row r="39" spans="1:10" ht="165" x14ac:dyDescent="0.25">
      <c r="A39" s="120" t="s">
        <v>27</v>
      </c>
      <c r="B39" s="118" t="s">
        <v>311</v>
      </c>
      <c r="C39" s="118" t="s">
        <v>118</v>
      </c>
      <c r="D39" s="118" t="s">
        <v>56</v>
      </c>
      <c r="E39" s="118" t="s">
        <v>167</v>
      </c>
      <c r="F39" s="118" t="s">
        <v>168</v>
      </c>
      <c r="G39" s="118">
        <v>10</v>
      </c>
      <c r="H39" s="111" t="s">
        <v>217</v>
      </c>
      <c r="I39" s="118"/>
      <c r="J39" s="118"/>
    </row>
    <row r="40" spans="1:10" ht="195" x14ac:dyDescent="0.25">
      <c r="A40" s="120" t="s">
        <v>28</v>
      </c>
      <c r="B40" s="118" t="s">
        <v>272</v>
      </c>
      <c r="C40" s="118" t="s">
        <v>92</v>
      </c>
      <c r="D40" s="118" t="s">
        <v>273</v>
      </c>
      <c r="E40" s="118" t="s">
        <v>290</v>
      </c>
      <c r="F40" s="118" t="s">
        <v>274</v>
      </c>
      <c r="G40" s="118">
        <v>3</v>
      </c>
      <c r="H40" s="118" t="s">
        <v>275</v>
      </c>
      <c r="I40" s="118"/>
      <c r="J40" s="118"/>
    </row>
    <row r="41" spans="1:10" ht="120" x14ac:dyDescent="0.25">
      <c r="A41" s="120" t="s">
        <v>57</v>
      </c>
      <c r="B41" s="118" t="s">
        <v>277</v>
      </c>
      <c r="C41" s="118" t="s">
        <v>12</v>
      </c>
      <c r="D41" s="118" t="s">
        <v>273</v>
      </c>
      <c r="E41" s="16">
        <v>1</v>
      </c>
      <c r="F41" s="118" t="s">
        <v>13</v>
      </c>
      <c r="G41" s="118">
        <v>2</v>
      </c>
      <c r="H41" s="113" t="s">
        <v>278</v>
      </c>
      <c r="I41" s="118"/>
      <c r="J41" s="118"/>
    </row>
    <row r="42" spans="1:10" ht="75" x14ac:dyDescent="0.25">
      <c r="A42" s="120" t="s">
        <v>280</v>
      </c>
      <c r="B42" s="118" t="s">
        <v>331</v>
      </c>
      <c r="C42" s="118" t="s">
        <v>334</v>
      </c>
      <c r="D42" s="118" t="s">
        <v>56</v>
      </c>
      <c r="E42" s="16">
        <v>1</v>
      </c>
      <c r="F42" s="118" t="s">
        <v>13</v>
      </c>
      <c r="G42" s="118">
        <v>5</v>
      </c>
      <c r="H42" s="113" t="s">
        <v>278</v>
      </c>
      <c r="I42" s="118"/>
      <c r="J42" s="118"/>
    </row>
    <row r="43" spans="1:10" ht="120" x14ac:dyDescent="0.25">
      <c r="A43" s="120" t="s">
        <v>281</v>
      </c>
      <c r="B43" s="118" t="s">
        <v>332</v>
      </c>
      <c r="C43" s="118" t="s">
        <v>335</v>
      </c>
      <c r="D43" s="118" t="s">
        <v>56</v>
      </c>
      <c r="E43" s="16" t="s">
        <v>336</v>
      </c>
      <c r="F43" s="118" t="s">
        <v>337</v>
      </c>
      <c r="G43" s="118">
        <v>5</v>
      </c>
      <c r="H43" s="113" t="s">
        <v>370</v>
      </c>
      <c r="I43" s="118"/>
      <c r="J43" s="118"/>
    </row>
    <row r="44" spans="1:10" x14ac:dyDescent="0.25">
      <c r="A44" s="131"/>
      <c r="B44" s="131" t="s">
        <v>14</v>
      </c>
      <c r="C44" s="131"/>
      <c r="D44" s="131"/>
      <c r="E44" s="131"/>
      <c r="F44" s="131"/>
      <c r="G44" s="131">
        <f>G36+G4+G38+G37+G39+G40+G41+G42+G43</f>
        <v>100</v>
      </c>
      <c r="H44" s="131"/>
      <c r="I44" s="131"/>
      <c r="J44" s="27">
        <f>J6+J10+J15+J19+J23+J28+J32+J36+J37+J38+J39+J40+J41+J42+J43</f>
        <v>0</v>
      </c>
    </row>
    <row r="46" spans="1:10" ht="30" x14ac:dyDescent="0.25">
      <c r="B46" s="9" t="s">
        <v>276</v>
      </c>
    </row>
  </sheetData>
  <mergeCells count="55">
    <mergeCell ref="B4:C4"/>
    <mergeCell ref="A2:J2"/>
    <mergeCell ref="B5:C5"/>
    <mergeCell ref="F5:F35"/>
    <mergeCell ref="A6:A9"/>
    <mergeCell ref="B6:B9"/>
    <mergeCell ref="C6:C9"/>
    <mergeCell ref="B14:C14"/>
    <mergeCell ref="A15:A18"/>
    <mergeCell ref="B15:B18"/>
    <mergeCell ref="C15:C18"/>
    <mergeCell ref="A23:A26"/>
    <mergeCell ref="B23:B26"/>
    <mergeCell ref="C23:C26"/>
    <mergeCell ref="A28:A31"/>
    <mergeCell ref="B28:B31"/>
    <mergeCell ref="C28:C31"/>
    <mergeCell ref="G6:G9"/>
    <mergeCell ref="H6:H9"/>
    <mergeCell ref="G15:G18"/>
    <mergeCell ref="H15:H18"/>
    <mergeCell ref="G23:G26"/>
    <mergeCell ref="H23:H26"/>
    <mergeCell ref="B27:C27"/>
    <mergeCell ref="A19:A22"/>
    <mergeCell ref="B19:B22"/>
    <mergeCell ref="C19:C22"/>
    <mergeCell ref="G19:G22"/>
    <mergeCell ref="H19:H22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I32:I35"/>
    <mergeCell ref="J32:J35"/>
    <mergeCell ref="G28:G31"/>
    <mergeCell ref="H28:H31"/>
    <mergeCell ref="I15:I18"/>
    <mergeCell ref="J15:J18"/>
    <mergeCell ref="I19:I22"/>
    <mergeCell ref="J19:J22"/>
    <mergeCell ref="I23:I26"/>
    <mergeCell ref="J23:J26"/>
    <mergeCell ref="I28:I31"/>
    <mergeCell ref="J28:J31"/>
    <mergeCell ref="A32:A35"/>
    <mergeCell ref="B32:B35"/>
    <mergeCell ref="C32:C35"/>
    <mergeCell ref="G32:G35"/>
    <mergeCell ref="H32:H35"/>
  </mergeCells>
  <pageMargins left="0.31496062992125984" right="0" top="0.55118110236220474" bottom="0.55118110236220474" header="0.31496062992125984" footer="0.31496062992125984"/>
  <pageSetup paperSize="9" scale="53" fitToHeight="0" orientation="portrait" r:id="rId1"/>
  <ignoredErrors>
    <ignoredError sqref="A5 A37:A39 A14 A43" numberStoredAsText="1"/>
    <ignoredError sqref="A15:A26 A28:A31 A32:A36" twoDigitTextYear="1"/>
    <ignoredError sqref="A27 A6:A13" twoDigitTextYear="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K67"/>
  <sheetViews>
    <sheetView zoomScale="83" zoomScaleNormal="83" workbookViewId="0">
      <pane xSplit="1" ySplit="3" topLeftCell="B62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A65" sqref="A65"/>
    </sheetView>
  </sheetViews>
  <sheetFormatPr defaultRowHeight="15" x14ac:dyDescent="0.25"/>
  <cols>
    <col min="1" max="1" width="5.42578125" style="22" customWidth="1"/>
    <col min="2" max="2" width="28.7109375" style="18" customWidth="1"/>
    <col min="3" max="3" width="13.7109375" style="18" customWidth="1"/>
    <col min="4" max="4" width="22.5703125" style="18" customWidth="1"/>
    <col min="5" max="5" width="11.7109375" style="18" customWidth="1"/>
    <col min="6" max="7" width="21.42578125" style="18" customWidth="1"/>
    <col min="8" max="8" width="35.7109375" style="18" customWidth="1"/>
    <col min="9" max="9" width="11.5703125" style="18" bestFit="1" customWidth="1"/>
    <col min="10" max="10" width="37.5703125" style="18" customWidth="1"/>
    <col min="11" max="11" width="13" style="8" customWidth="1"/>
  </cols>
  <sheetData>
    <row r="1" spans="1:10" ht="72" customHeight="1" x14ac:dyDescent="0.25">
      <c r="A1" s="55"/>
      <c r="B1" s="52"/>
      <c r="J1" s="14" t="s">
        <v>463</v>
      </c>
    </row>
    <row r="2" spans="1:10" ht="33" customHeight="1" x14ac:dyDescent="0.25">
      <c r="A2" s="176" t="s">
        <v>402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45" customHeight="1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5</v>
      </c>
      <c r="H3" s="119" t="s">
        <v>39</v>
      </c>
      <c r="I3" s="118" t="s">
        <v>6</v>
      </c>
      <c r="J3" s="118" t="s">
        <v>7</v>
      </c>
    </row>
    <row r="4" spans="1:10" ht="36.75" customHeight="1" x14ac:dyDescent="0.25">
      <c r="A4" s="120">
        <v>1</v>
      </c>
      <c r="B4" s="163" t="s">
        <v>8</v>
      </c>
      <c r="C4" s="164"/>
      <c r="D4" s="118"/>
      <c r="E4" s="118">
        <v>100</v>
      </c>
      <c r="F4" s="10"/>
      <c r="G4" s="118">
        <f>G5+G14+G27+G36</f>
        <v>41</v>
      </c>
      <c r="H4" s="12"/>
      <c r="I4" s="118"/>
      <c r="J4" s="118"/>
    </row>
    <row r="5" spans="1:10" ht="23.25" customHeight="1" x14ac:dyDescent="0.25">
      <c r="A5" s="114" t="s">
        <v>18</v>
      </c>
      <c r="B5" s="165" t="s">
        <v>123</v>
      </c>
      <c r="C5" s="166"/>
      <c r="D5" s="118"/>
      <c r="E5" s="118"/>
      <c r="F5" s="152" t="s">
        <v>17</v>
      </c>
      <c r="G5" s="111">
        <f>G6+G10</f>
        <v>8</v>
      </c>
      <c r="H5" s="12"/>
      <c r="I5" s="118"/>
      <c r="J5" s="118"/>
    </row>
    <row r="6" spans="1:10" ht="19.5" customHeight="1" x14ac:dyDescent="0.25">
      <c r="A6" s="155" t="s">
        <v>58</v>
      </c>
      <c r="B6" s="161" t="s">
        <v>106</v>
      </c>
      <c r="C6" s="161" t="s">
        <v>9</v>
      </c>
      <c r="D6" s="119" t="s">
        <v>31</v>
      </c>
      <c r="E6" s="119" t="s">
        <v>124</v>
      </c>
      <c r="F6" s="153"/>
      <c r="G6" s="161">
        <v>5</v>
      </c>
      <c r="H6" s="161" t="s">
        <v>373</v>
      </c>
      <c r="I6" s="152"/>
      <c r="J6" s="152"/>
    </row>
    <row r="7" spans="1:10" ht="26.25" customHeight="1" x14ac:dyDescent="0.25">
      <c r="A7" s="156"/>
      <c r="B7" s="161"/>
      <c r="C7" s="161"/>
      <c r="D7" s="119" t="s">
        <v>32</v>
      </c>
      <c r="E7" s="119" t="s">
        <v>36</v>
      </c>
      <c r="F7" s="153"/>
      <c r="G7" s="161"/>
      <c r="H7" s="161"/>
      <c r="I7" s="153"/>
      <c r="J7" s="153"/>
    </row>
    <row r="8" spans="1:10" ht="37.5" customHeight="1" x14ac:dyDescent="0.25">
      <c r="A8" s="156"/>
      <c r="B8" s="161"/>
      <c r="C8" s="161"/>
      <c r="D8" s="119" t="s">
        <v>33</v>
      </c>
      <c r="E8" s="119" t="s">
        <v>125</v>
      </c>
      <c r="F8" s="153"/>
      <c r="G8" s="161"/>
      <c r="H8" s="161"/>
      <c r="I8" s="153"/>
      <c r="J8" s="153"/>
    </row>
    <row r="9" spans="1:10" ht="32.25" customHeight="1" x14ac:dyDescent="0.25">
      <c r="A9" s="157"/>
      <c r="B9" s="161"/>
      <c r="C9" s="161"/>
      <c r="D9" s="119" t="s">
        <v>34</v>
      </c>
      <c r="E9" s="119" t="s">
        <v>38</v>
      </c>
      <c r="F9" s="153"/>
      <c r="G9" s="161"/>
      <c r="H9" s="161"/>
      <c r="I9" s="154"/>
      <c r="J9" s="154"/>
    </row>
    <row r="10" spans="1:10" ht="35.25" customHeight="1" x14ac:dyDescent="0.25">
      <c r="A10" s="155" t="s">
        <v>59</v>
      </c>
      <c r="B10" s="161" t="s">
        <v>105</v>
      </c>
      <c r="C10" s="161" t="s">
        <v>9</v>
      </c>
      <c r="D10" s="119" t="s">
        <v>31</v>
      </c>
      <c r="E10" s="119" t="s">
        <v>124</v>
      </c>
      <c r="F10" s="153"/>
      <c r="G10" s="161">
        <v>3</v>
      </c>
      <c r="H10" s="167" t="s">
        <v>279</v>
      </c>
      <c r="I10" s="158"/>
      <c r="J10" s="152"/>
    </row>
    <row r="11" spans="1:10" ht="29.25" customHeight="1" x14ac:dyDescent="0.25">
      <c r="A11" s="156"/>
      <c r="B11" s="161"/>
      <c r="C11" s="161"/>
      <c r="D11" s="119" t="s">
        <v>32</v>
      </c>
      <c r="E11" s="119" t="s">
        <v>36</v>
      </c>
      <c r="F11" s="153"/>
      <c r="G11" s="161"/>
      <c r="H11" s="167"/>
      <c r="I11" s="159"/>
      <c r="J11" s="153"/>
    </row>
    <row r="12" spans="1:10" ht="24.75" customHeight="1" x14ac:dyDescent="0.25">
      <c r="A12" s="156"/>
      <c r="B12" s="161"/>
      <c r="C12" s="161"/>
      <c r="D12" s="119" t="s">
        <v>33</v>
      </c>
      <c r="E12" s="119" t="s">
        <v>125</v>
      </c>
      <c r="F12" s="153"/>
      <c r="G12" s="161"/>
      <c r="H12" s="167"/>
      <c r="I12" s="159"/>
      <c r="J12" s="153"/>
    </row>
    <row r="13" spans="1:10" ht="35.25" customHeight="1" x14ac:dyDescent="0.25">
      <c r="A13" s="157"/>
      <c r="B13" s="161"/>
      <c r="C13" s="161"/>
      <c r="D13" s="119" t="s">
        <v>34</v>
      </c>
      <c r="E13" s="119" t="s">
        <v>38</v>
      </c>
      <c r="F13" s="153"/>
      <c r="G13" s="161"/>
      <c r="H13" s="167"/>
      <c r="I13" s="160"/>
      <c r="J13" s="154"/>
    </row>
    <row r="14" spans="1:10" ht="15.75" customHeight="1" x14ac:dyDescent="0.25">
      <c r="A14" s="114" t="s">
        <v>19</v>
      </c>
      <c r="B14" s="168" t="s">
        <v>108</v>
      </c>
      <c r="C14" s="169"/>
      <c r="D14" s="119"/>
      <c r="E14" s="119"/>
      <c r="F14" s="153"/>
      <c r="G14" s="118">
        <f>G15+G19+G23</f>
        <v>13</v>
      </c>
      <c r="H14" s="12"/>
      <c r="I14" s="12"/>
      <c r="J14" s="12"/>
    </row>
    <row r="15" spans="1:10" ht="24.75" customHeight="1" x14ac:dyDescent="0.25">
      <c r="A15" s="155" t="s">
        <v>40</v>
      </c>
      <c r="B15" s="152" t="s">
        <v>107</v>
      </c>
      <c r="C15" s="152" t="s">
        <v>9</v>
      </c>
      <c r="D15" s="119" t="s">
        <v>31</v>
      </c>
      <c r="E15" s="119" t="s">
        <v>124</v>
      </c>
      <c r="F15" s="153"/>
      <c r="G15" s="152">
        <v>3</v>
      </c>
      <c r="H15" s="161" t="s">
        <v>374</v>
      </c>
      <c r="I15" s="152"/>
      <c r="J15" s="152"/>
    </row>
    <row r="16" spans="1:10" ht="41.25" customHeight="1" x14ac:dyDescent="0.25">
      <c r="A16" s="156"/>
      <c r="B16" s="153"/>
      <c r="C16" s="153"/>
      <c r="D16" s="119" t="s">
        <v>32</v>
      </c>
      <c r="E16" s="119" t="s">
        <v>36</v>
      </c>
      <c r="F16" s="153"/>
      <c r="G16" s="153"/>
      <c r="H16" s="161"/>
      <c r="I16" s="153"/>
      <c r="J16" s="153"/>
    </row>
    <row r="17" spans="1:10" ht="25.5" customHeight="1" x14ac:dyDescent="0.25">
      <c r="A17" s="156"/>
      <c r="B17" s="153"/>
      <c r="C17" s="153"/>
      <c r="D17" s="119" t="s">
        <v>33</v>
      </c>
      <c r="E17" s="119" t="s">
        <v>125</v>
      </c>
      <c r="F17" s="153"/>
      <c r="G17" s="153"/>
      <c r="H17" s="161"/>
      <c r="I17" s="153"/>
      <c r="J17" s="153"/>
    </row>
    <row r="18" spans="1:10" ht="33.75" customHeight="1" x14ac:dyDescent="0.25">
      <c r="A18" s="157"/>
      <c r="B18" s="154"/>
      <c r="C18" s="154"/>
      <c r="D18" s="119" t="s">
        <v>34</v>
      </c>
      <c r="E18" s="119" t="s">
        <v>91</v>
      </c>
      <c r="F18" s="153"/>
      <c r="G18" s="154"/>
      <c r="H18" s="161"/>
      <c r="I18" s="154"/>
      <c r="J18" s="154"/>
    </row>
    <row r="19" spans="1:10" ht="27.75" customHeight="1" x14ac:dyDescent="0.25">
      <c r="A19" s="155" t="s">
        <v>41</v>
      </c>
      <c r="B19" s="152" t="s">
        <v>15</v>
      </c>
      <c r="C19" s="152" t="s">
        <v>9</v>
      </c>
      <c r="D19" s="119" t="s">
        <v>31</v>
      </c>
      <c r="E19" s="119" t="s">
        <v>116</v>
      </c>
      <c r="F19" s="153"/>
      <c r="G19" s="152">
        <v>5</v>
      </c>
      <c r="H19" s="161" t="s">
        <v>199</v>
      </c>
      <c r="I19" s="158"/>
      <c r="J19" s="152"/>
    </row>
    <row r="20" spans="1:10" ht="37.5" customHeight="1" x14ac:dyDescent="0.25">
      <c r="A20" s="156"/>
      <c r="B20" s="153"/>
      <c r="C20" s="153"/>
      <c r="D20" s="119" t="s">
        <v>32</v>
      </c>
      <c r="E20" s="119" t="s">
        <v>126</v>
      </c>
      <c r="F20" s="153"/>
      <c r="G20" s="153"/>
      <c r="H20" s="161"/>
      <c r="I20" s="159"/>
      <c r="J20" s="153"/>
    </row>
    <row r="21" spans="1:10" ht="37.5" customHeight="1" x14ac:dyDescent="0.25">
      <c r="A21" s="156"/>
      <c r="B21" s="153"/>
      <c r="C21" s="153"/>
      <c r="D21" s="119" t="s">
        <v>33</v>
      </c>
      <c r="E21" s="119" t="s">
        <v>127</v>
      </c>
      <c r="F21" s="153"/>
      <c r="G21" s="153"/>
      <c r="H21" s="161"/>
      <c r="I21" s="159"/>
      <c r="J21" s="153"/>
    </row>
    <row r="22" spans="1:10" ht="48.75" customHeight="1" x14ac:dyDescent="0.25">
      <c r="A22" s="157"/>
      <c r="B22" s="154"/>
      <c r="C22" s="154"/>
      <c r="D22" s="119" t="s">
        <v>34</v>
      </c>
      <c r="E22" s="119" t="s">
        <v>91</v>
      </c>
      <c r="F22" s="153"/>
      <c r="G22" s="154"/>
      <c r="H22" s="161"/>
      <c r="I22" s="160"/>
      <c r="J22" s="154"/>
    </row>
    <row r="23" spans="1:10" ht="39" customHeight="1" x14ac:dyDescent="0.25">
      <c r="A23" s="155" t="s">
        <v>42</v>
      </c>
      <c r="B23" s="152" t="s">
        <v>16</v>
      </c>
      <c r="C23" s="152" t="s">
        <v>9</v>
      </c>
      <c r="D23" s="119" t="s">
        <v>31</v>
      </c>
      <c r="E23" s="119" t="s">
        <v>116</v>
      </c>
      <c r="F23" s="153"/>
      <c r="G23" s="161">
        <v>5</v>
      </c>
      <c r="H23" s="161" t="s">
        <v>200</v>
      </c>
      <c r="I23" s="158"/>
      <c r="J23" s="152"/>
    </row>
    <row r="24" spans="1:10" ht="33" customHeight="1" x14ac:dyDescent="0.25">
      <c r="A24" s="156"/>
      <c r="B24" s="153"/>
      <c r="C24" s="153"/>
      <c r="D24" s="119" t="s">
        <v>32</v>
      </c>
      <c r="E24" s="119" t="s">
        <v>126</v>
      </c>
      <c r="F24" s="153"/>
      <c r="G24" s="161"/>
      <c r="H24" s="161"/>
      <c r="I24" s="159"/>
      <c r="J24" s="153"/>
    </row>
    <row r="25" spans="1:10" ht="26.25" customHeight="1" x14ac:dyDescent="0.25">
      <c r="A25" s="156"/>
      <c r="B25" s="153"/>
      <c r="C25" s="153"/>
      <c r="D25" s="119" t="s">
        <v>33</v>
      </c>
      <c r="E25" s="119" t="s">
        <v>127</v>
      </c>
      <c r="F25" s="153"/>
      <c r="G25" s="161"/>
      <c r="H25" s="161"/>
      <c r="I25" s="159"/>
      <c r="J25" s="153"/>
    </row>
    <row r="26" spans="1:10" ht="48.75" customHeight="1" x14ac:dyDescent="0.25">
      <c r="A26" s="157"/>
      <c r="B26" s="154"/>
      <c r="C26" s="154"/>
      <c r="D26" s="119" t="s">
        <v>34</v>
      </c>
      <c r="E26" s="119" t="s">
        <v>91</v>
      </c>
      <c r="F26" s="153"/>
      <c r="G26" s="161"/>
      <c r="H26" s="161"/>
      <c r="I26" s="160"/>
      <c r="J26" s="154"/>
    </row>
    <row r="27" spans="1:10" ht="30" customHeight="1" x14ac:dyDescent="0.25">
      <c r="A27" s="115" t="s">
        <v>20</v>
      </c>
      <c r="B27" s="165" t="s">
        <v>131</v>
      </c>
      <c r="C27" s="166"/>
      <c r="D27" s="119"/>
      <c r="E27" s="119"/>
      <c r="F27" s="153"/>
      <c r="G27" s="118">
        <f>G28+G32</f>
        <v>10</v>
      </c>
      <c r="H27" s="12"/>
      <c r="I27" s="12"/>
      <c r="J27" s="12"/>
    </row>
    <row r="28" spans="1:10" ht="30" customHeight="1" x14ac:dyDescent="0.25">
      <c r="A28" s="155" t="s">
        <v>110</v>
      </c>
      <c r="B28" s="152" t="s">
        <v>109</v>
      </c>
      <c r="C28" s="152" t="s">
        <v>9</v>
      </c>
      <c r="D28" s="119" t="s">
        <v>31</v>
      </c>
      <c r="E28" s="119" t="s">
        <v>124</v>
      </c>
      <c r="F28" s="153"/>
      <c r="G28" s="161">
        <v>5</v>
      </c>
      <c r="H28" s="161" t="s">
        <v>375</v>
      </c>
      <c r="I28" s="152"/>
      <c r="J28" s="152"/>
    </row>
    <row r="29" spans="1:10" ht="22.5" customHeight="1" x14ac:dyDescent="0.25">
      <c r="A29" s="156"/>
      <c r="B29" s="153"/>
      <c r="C29" s="153"/>
      <c r="D29" s="119" t="s">
        <v>32</v>
      </c>
      <c r="E29" s="119" t="s">
        <v>36</v>
      </c>
      <c r="F29" s="153"/>
      <c r="G29" s="161"/>
      <c r="H29" s="161"/>
      <c r="I29" s="153"/>
      <c r="J29" s="153"/>
    </row>
    <row r="30" spans="1:10" ht="27" customHeight="1" x14ac:dyDescent="0.25">
      <c r="A30" s="156"/>
      <c r="B30" s="153"/>
      <c r="C30" s="153"/>
      <c r="D30" s="119" t="s">
        <v>33</v>
      </c>
      <c r="E30" s="119" t="s">
        <v>125</v>
      </c>
      <c r="F30" s="153"/>
      <c r="G30" s="161"/>
      <c r="H30" s="161"/>
      <c r="I30" s="153"/>
      <c r="J30" s="153"/>
    </row>
    <row r="31" spans="1:10" ht="27.75" customHeight="1" x14ac:dyDescent="0.25">
      <c r="A31" s="157"/>
      <c r="B31" s="154"/>
      <c r="C31" s="154"/>
      <c r="D31" s="119" t="s">
        <v>34</v>
      </c>
      <c r="E31" s="119" t="s">
        <v>38</v>
      </c>
      <c r="F31" s="153"/>
      <c r="G31" s="161"/>
      <c r="H31" s="161"/>
      <c r="I31" s="154"/>
      <c r="J31" s="154"/>
    </row>
    <row r="32" spans="1:10" ht="37.5" customHeight="1" x14ac:dyDescent="0.25">
      <c r="A32" s="155" t="s">
        <v>111</v>
      </c>
      <c r="B32" s="152" t="s">
        <v>103</v>
      </c>
      <c r="C32" s="152" t="s">
        <v>9</v>
      </c>
      <c r="D32" s="119" t="s">
        <v>31</v>
      </c>
      <c r="E32" s="119" t="s">
        <v>116</v>
      </c>
      <c r="F32" s="153"/>
      <c r="G32" s="152">
        <v>5</v>
      </c>
      <c r="H32" s="161" t="s">
        <v>201</v>
      </c>
      <c r="I32" s="158"/>
      <c r="J32" s="152"/>
    </row>
    <row r="33" spans="1:11" ht="41.25" customHeight="1" x14ac:dyDescent="0.25">
      <c r="A33" s="156"/>
      <c r="B33" s="153"/>
      <c r="C33" s="153"/>
      <c r="D33" s="119" t="s">
        <v>32</v>
      </c>
      <c r="E33" s="119" t="s">
        <v>126</v>
      </c>
      <c r="F33" s="153"/>
      <c r="G33" s="153"/>
      <c r="H33" s="161"/>
      <c r="I33" s="159"/>
      <c r="J33" s="153"/>
    </row>
    <row r="34" spans="1:11" ht="35.25" customHeight="1" x14ac:dyDescent="0.25">
      <c r="A34" s="156"/>
      <c r="B34" s="153"/>
      <c r="C34" s="153"/>
      <c r="D34" s="119" t="s">
        <v>33</v>
      </c>
      <c r="E34" s="119" t="s">
        <v>127</v>
      </c>
      <c r="F34" s="153"/>
      <c r="G34" s="153"/>
      <c r="H34" s="161"/>
      <c r="I34" s="159"/>
      <c r="J34" s="153"/>
    </row>
    <row r="35" spans="1:11" ht="36" customHeight="1" x14ac:dyDescent="0.25">
      <c r="A35" s="157"/>
      <c r="B35" s="154"/>
      <c r="C35" s="154"/>
      <c r="D35" s="119" t="s">
        <v>34</v>
      </c>
      <c r="E35" s="119" t="s">
        <v>91</v>
      </c>
      <c r="F35" s="153"/>
      <c r="G35" s="154"/>
      <c r="H35" s="161"/>
      <c r="I35" s="160"/>
      <c r="J35" s="154"/>
    </row>
    <row r="36" spans="1:11" ht="21" customHeight="1" x14ac:dyDescent="0.25">
      <c r="A36" s="120" t="s">
        <v>21</v>
      </c>
      <c r="B36" s="165" t="s">
        <v>379</v>
      </c>
      <c r="C36" s="166"/>
      <c r="D36" s="119"/>
      <c r="E36" s="119"/>
      <c r="F36" s="153"/>
      <c r="G36" s="118">
        <f>G37+G41</f>
        <v>10</v>
      </c>
      <c r="H36" s="12"/>
      <c r="I36" s="12"/>
      <c r="J36" s="12"/>
    </row>
    <row r="37" spans="1:11" ht="30.75" customHeight="1" x14ac:dyDescent="0.25">
      <c r="A37" s="155" t="s">
        <v>113</v>
      </c>
      <c r="B37" s="161" t="s">
        <v>115</v>
      </c>
      <c r="C37" s="161" t="s">
        <v>9</v>
      </c>
      <c r="D37" s="119" t="s">
        <v>31</v>
      </c>
      <c r="E37" s="119" t="s">
        <v>124</v>
      </c>
      <c r="F37" s="153"/>
      <c r="G37" s="161">
        <v>5</v>
      </c>
      <c r="H37" s="161" t="s">
        <v>265</v>
      </c>
      <c r="I37" s="152"/>
      <c r="J37" s="152"/>
    </row>
    <row r="38" spans="1:11" ht="28.5" customHeight="1" x14ac:dyDescent="0.25">
      <c r="A38" s="156"/>
      <c r="B38" s="161"/>
      <c r="C38" s="161"/>
      <c r="D38" s="119" t="s">
        <v>32</v>
      </c>
      <c r="E38" s="119" t="s">
        <v>36</v>
      </c>
      <c r="F38" s="153"/>
      <c r="G38" s="161"/>
      <c r="H38" s="161"/>
      <c r="I38" s="153"/>
      <c r="J38" s="153"/>
    </row>
    <row r="39" spans="1:11" ht="27" customHeight="1" x14ac:dyDescent="0.25">
      <c r="A39" s="156"/>
      <c r="B39" s="161"/>
      <c r="C39" s="161"/>
      <c r="D39" s="119" t="s">
        <v>33</v>
      </c>
      <c r="E39" s="119" t="s">
        <v>125</v>
      </c>
      <c r="F39" s="153"/>
      <c r="G39" s="161"/>
      <c r="H39" s="161"/>
      <c r="I39" s="153"/>
      <c r="J39" s="153"/>
    </row>
    <row r="40" spans="1:11" ht="11.25" customHeight="1" x14ac:dyDescent="0.25">
      <c r="A40" s="157"/>
      <c r="B40" s="161"/>
      <c r="C40" s="161"/>
      <c r="D40" s="119" t="s">
        <v>34</v>
      </c>
      <c r="E40" s="119" t="s">
        <v>38</v>
      </c>
      <c r="F40" s="153"/>
      <c r="G40" s="161"/>
      <c r="H40" s="161"/>
      <c r="I40" s="154"/>
      <c r="J40" s="154"/>
    </row>
    <row r="41" spans="1:11" ht="31.5" customHeight="1" x14ac:dyDescent="0.25">
      <c r="A41" s="155" t="s">
        <v>114</v>
      </c>
      <c r="B41" s="161" t="s">
        <v>104</v>
      </c>
      <c r="C41" s="161" t="s">
        <v>9</v>
      </c>
      <c r="D41" s="119" t="s">
        <v>31</v>
      </c>
      <c r="E41" s="119" t="s">
        <v>124</v>
      </c>
      <c r="F41" s="153"/>
      <c r="G41" s="161">
        <v>5</v>
      </c>
      <c r="H41" s="161" t="s">
        <v>265</v>
      </c>
      <c r="I41" s="171"/>
      <c r="J41" s="152"/>
    </row>
    <row r="42" spans="1:11" ht="27.75" customHeight="1" x14ac:dyDescent="0.25">
      <c r="A42" s="156"/>
      <c r="B42" s="161"/>
      <c r="C42" s="161"/>
      <c r="D42" s="119" t="s">
        <v>32</v>
      </c>
      <c r="E42" s="119" t="s">
        <v>36</v>
      </c>
      <c r="F42" s="153"/>
      <c r="G42" s="161"/>
      <c r="H42" s="161"/>
      <c r="I42" s="172"/>
      <c r="J42" s="153"/>
    </row>
    <row r="43" spans="1:11" ht="24.75" customHeight="1" x14ac:dyDescent="0.25">
      <c r="A43" s="156"/>
      <c r="B43" s="161"/>
      <c r="C43" s="161"/>
      <c r="D43" s="119" t="s">
        <v>33</v>
      </c>
      <c r="E43" s="119" t="s">
        <v>125</v>
      </c>
      <c r="F43" s="153"/>
      <c r="G43" s="161"/>
      <c r="H43" s="161"/>
      <c r="I43" s="172"/>
      <c r="J43" s="153"/>
    </row>
    <row r="44" spans="1:11" ht="20.25" customHeight="1" x14ac:dyDescent="0.25">
      <c r="A44" s="157"/>
      <c r="B44" s="161"/>
      <c r="C44" s="161"/>
      <c r="D44" s="119" t="s">
        <v>34</v>
      </c>
      <c r="E44" s="119" t="s">
        <v>38</v>
      </c>
      <c r="F44" s="154"/>
      <c r="G44" s="161"/>
      <c r="H44" s="161"/>
      <c r="I44" s="173"/>
      <c r="J44" s="154"/>
    </row>
    <row r="45" spans="1:11" ht="156" customHeight="1" x14ac:dyDescent="0.25">
      <c r="A45" s="120" t="s">
        <v>22</v>
      </c>
      <c r="B45" s="118" t="s">
        <v>11</v>
      </c>
      <c r="C45" s="118" t="s">
        <v>128</v>
      </c>
      <c r="D45" s="118" t="s">
        <v>84</v>
      </c>
      <c r="E45" s="118" t="s">
        <v>197</v>
      </c>
      <c r="F45" s="118" t="s">
        <v>10</v>
      </c>
      <c r="G45" s="118">
        <v>10</v>
      </c>
      <c r="H45" s="118" t="s">
        <v>282</v>
      </c>
      <c r="I45" s="118"/>
      <c r="J45" s="118"/>
    </row>
    <row r="46" spans="1:11" ht="69.75" customHeight="1" x14ac:dyDescent="0.25">
      <c r="A46" s="114" t="s">
        <v>23</v>
      </c>
      <c r="B46" s="111" t="s">
        <v>301</v>
      </c>
      <c r="C46" s="111" t="s">
        <v>12</v>
      </c>
      <c r="D46" s="119" t="s">
        <v>117</v>
      </c>
      <c r="E46" s="119"/>
      <c r="F46" s="10"/>
      <c r="G46" s="111">
        <v>15</v>
      </c>
      <c r="H46" s="131"/>
      <c r="I46" s="12"/>
      <c r="J46" s="12"/>
      <c r="K46" s="37"/>
    </row>
    <row r="47" spans="1:11" ht="15" customHeight="1" x14ac:dyDescent="0.25">
      <c r="A47" s="155" t="s">
        <v>204</v>
      </c>
      <c r="B47" s="152" t="s">
        <v>305</v>
      </c>
      <c r="C47" s="152" t="s">
        <v>12</v>
      </c>
      <c r="D47" s="119" t="s">
        <v>31</v>
      </c>
      <c r="E47" s="119" t="s">
        <v>119</v>
      </c>
      <c r="F47" s="152" t="s">
        <v>13</v>
      </c>
      <c r="G47" s="152">
        <v>5</v>
      </c>
      <c r="H47" s="161" t="s">
        <v>303</v>
      </c>
      <c r="I47" s="152"/>
      <c r="J47" s="152"/>
    </row>
    <row r="48" spans="1:11" ht="16.5" customHeight="1" x14ac:dyDescent="0.25">
      <c r="A48" s="156"/>
      <c r="B48" s="153"/>
      <c r="C48" s="153"/>
      <c r="D48" s="119" t="s">
        <v>32</v>
      </c>
      <c r="E48" s="119" t="s">
        <v>120</v>
      </c>
      <c r="F48" s="153"/>
      <c r="G48" s="153"/>
      <c r="H48" s="161"/>
      <c r="I48" s="153"/>
      <c r="J48" s="153"/>
    </row>
    <row r="49" spans="1:10" ht="16.5" customHeight="1" x14ac:dyDescent="0.25">
      <c r="A49" s="156"/>
      <c r="B49" s="153"/>
      <c r="C49" s="153"/>
      <c r="D49" s="119" t="s">
        <v>33</v>
      </c>
      <c r="E49" s="119" t="s">
        <v>121</v>
      </c>
      <c r="F49" s="153"/>
      <c r="G49" s="153"/>
      <c r="H49" s="161"/>
      <c r="I49" s="153"/>
      <c r="J49" s="153"/>
    </row>
    <row r="50" spans="1:10" ht="111" customHeight="1" x14ac:dyDescent="0.25">
      <c r="A50" s="157"/>
      <c r="B50" s="154"/>
      <c r="C50" s="154"/>
      <c r="D50" s="119" t="s">
        <v>34</v>
      </c>
      <c r="E50" s="119" t="s">
        <v>122</v>
      </c>
      <c r="F50" s="153"/>
      <c r="G50" s="154"/>
      <c r="H50" s="161"/>
      <c r="I50" s="154"/>
      <c r="J50" s="154"/>
    </row>
    <row r="51" spans="1:10" ht="104.25" customHeight="1" x14ac:dyDescent="0.25">
      <c r="A51" s="155" t="s">
        <v>205</v>
      </c>
      <c r="B51" s="152" t="s">
        <v>372</v>
      </c>
      <c r="C51" s="152" t="s">
        <v>12</v>
      </c>
      <c r="D51" s="119" t="s">
        <v>31</v>
      </c>
      <c r="E51" s="119" t="s">
        <v>119</v>
      </c>
      <c r="F51" s="153"/>
      <c r="G51" s="152">
        <v>5</v>
      </c>
      <c r="H51" s="161" t="s">
        <v>257</v>
      </c>
      <c r="I51" s="152"/>
      <c r="J51" s="152"/>
    </row>
    <row r="52" spans="1:10" ht="15.75" customHeight="1" x14ac:dyDescent="0.25">
      <c r="A52" s="156"/>
      <c r="B52" s="153"/>
      <c r="C52" s="153"/>
      <c r="D52" s="119" t="s">
        <v>32</v>
      </c>
      <c r="E52" s="119" t="s">
        <v>120</v>
      </c>
      <c r="F52" s="153"/>
      <c r="G52" s="153"/>
      <c r="H52" s="161"/>
      <c r="I52" s="153"/>
      <c r="J52" s="153"/>
    </row>
    <row r="53" spans="1:10" ht="15.75" customHeight="1" x14ac:dyDescent="0.25">
      <c r="A53" s="156"/>
      <c r="B53" s="153"/>
      <c r="C53" s="153"/>
      <c r="D53" s="119" t="s">
        <v>33</v>
      </c>
      <c r="E53" s="119" t="s">
        <v>121</v>
      </c>
      <c r="F53" s="153"/>
      <c r="G53" s="153"/>
      <c r="H53" s="161"/>
      <c r="I53" s="153"/>
      <c r="J53" s="153"/>
    </row>
    <row r="54" spans="1:10" ht="45.75" customHeight="1" x14ac:dyDescent="0.25">
      <c r="A54" s="157"/>
      <c r="B54" s="154"/>
      <c r="C54" s="154"/>
      <c r="D54" s="119" t="s">
        <v>34</v>
      </c>
      <c r="E54" s="119" t="s">
        <v>122</v>
      </c>
      <c r="F54" s="153"/>
      <c r="G54" s="154"/>
      <c r="H54" s="161"/>
      <c r="I54" s="154"/>
      <c r="J54" s="154"/>
    </row>
    <row r="55" spans="1:10" ht="45.75" customHeight="1" x14ac:dyDescent="0.25">
      <c r="A55" s="155" t="s">
        <v>333</v>
      </c>
      <c r="B55" s="152" t="s">
        <v>330</v>
      </c>
      <c r="C55" s="152" t="s">
        <v>12</v>
      </c>
      <c r="D55" s="119" t="s">
        <v>31</v>
      </c>
      <c r="E55" s="119" t="s">
        <v>119</v>
      </c>
      <c r="F55" s="153"/>
      <c r="G55" s="152">
        <v>5</v>
      </c>
      <c r="H55" s="152" t="s">
        <v>365</v>
      </c>
      <c r="I55" s="152"/>
      <c r="J55" s="152"/>
    </row>
    <row r="56" spans="1:10" ht="45.75" customHeight="1" x14ac:dyDescent="0.25">
      <c r="A56" s="156"/>
      <c r="B56" s="153"/>
      <c r="C56" s="153"/>
      <c r="D56" s="119" t="s">
        <v>32</v>
      </c>
      <c r="E56" s="119" t="s">
        <v>120</v>
      </c>
      <c r="F56" s="153"/>
      <c r="G56" s="153"/>
      <c r="H56" s="153"/>
      <c r="I56" s="153"/>
      <c r="J56" s="153"/>
    </row>
    <row r="57" spans="1:10" ht="38.25" customHeight="1" x14ac:dyDescent="0.25">
      <c r="A57" s="156"/>
      <c r="B57" s="153"/>
      <c r="C57" s="153"/>
      <c r="D57" s="119" t="s">
        <v>33</v>
      </c>
      <c r="E57" s="119" t="s">
        <v>121</v>
      </c>
      <c r="F57" s="153"/>
      <c r="G57" s="153"/>
      <c r="H57" s="153"/>
      <c r="I57" s="153"/>
      <c r="J57" s="153"/>
    </row>
    <row r="58" spans="1:10" ht="51" customHeight="1" x14ac:dyDescent="0.25">
      <c r="A58" s="157"/>
      <c r="B58" s="154"/>
      <c r="C58" s="154"/>
      <c r="D58" s="119" t="s">
        <v>34</v>
      </c>
      <c r="E58" s="119" t="s">
        <v>122</v>
      </c>
      <c r="F58" s="154"/>
      <c r="G58" s="154"/>
      <c r="H58" s="154"/>
      <c r="I58" s="154"/>
      <c r="J58" s="154"/>
    </row>
    <row r="59" spans="1:10" ht="125.25" customHeight="1" x14ac:dyDescent="0.25">
      <c r="A59" s="120" t="s">
        <v>24</v>
      </c>
      <c r="B59" s="118" t="s">
        <v>270</v>
      </c>
      <c r="C59" s="118" t="s">
        <v>9</v>
      </c>
      <c r="D59" s="118" t="s">
        <v>56</v>
      </c>
      <c r="E59" s="118" t="s">
        <v>269</v>
      </c>
      <c r="F59" s="118" t="s">
        <v>13</v>
      </c>
      <c r="G59" s="118">
        <v>10</v>
      </c>
      <c r="H59" s="118" t="s">
        <v>284</v>
      </c>
      <c r="I59" s="118"/>
      <c r="J59" s="118"/>
    </row>
    <row r="60" spans="1:10" ht="166.5" customHeight="1" x14ac:dyDescent="0.25">
      <c r="A60" s="120" t="s">
        <v>27</v>
      </c>
      <c r="B60" s="118" t="s">
        <v>163</v>
      </c>
      <c r="C60" s="118" t="s">
        <v>9</v>
      </c>
      <c r="D60" s="118" t="s">
        <v>56</v>
      </c>
      <c r="E60" s="120" t="s">
        <v>165</v>
      </c>
      <c r="F60" s="118" t="s">
        <v>13</v>
      </c>
      <c r="G60" s="118">
        <v>9</v>
      </c>
      <c r="H60" s="111" t="s">
        <v>376</v>
      </c>
      <c r="I60" s="118"/>
      <c r="J60" s="118"/>
    </row>
    <row r="61" spans="1:10" ht="164.25" customHeight="1" x14ac:dyDescent="0.25">
      <c r="A61" s="120" t="s">
        <v>28</v>
      </c>
      <c r="B61" s="118" t="s">
        <v>272</v>
      </c>
      <c r="C61" s="118" t="s">
        <v>92</v>
      </c>
      <c r="D61" s="118" t="s">
        <v>273</v>
      </c>
      <c r="E61" s="118" t="s">
        <v>290</v>
      </c>
      <c r="F61" s="118" t="s">
        <v>274</v>
      </c>
      <c r="G61" s="118">
        <v>3</v>
      </c>
      <c r="H61" s="118" t="s">
        <v>377</v>
      </c>
      <c r="I61" s="118"/>
      <c r="J61" s="118"/>
    </row>
    <row r="62" spans="1:10" ht="107.25" customHeight="1" x14ac:dyDescent="0.25">
      <c r="A62" s="120" t="s">
        <v>57</v>
      </c>
      <c r="B62" s="118" t="s">
        <v>277</v>
      </c>
      <c r="C62" s="118" t="s">
        <v>12</v>
      </c>
      <c r="D62" s="118" t="s">
        <v>273</v>
      </c>
      <c r="E62" s="16">
        <v>1</v>
      </c>
      <c r="F62" s="118" t="s">
        <v>13</v>
      </c>
      <c r="G62" s="118">
        <v>2</v>
      </c>
      <c r="H62" s="113" t="s">
        <v>278</v>
      </c>
      <c r="I62" s="118"/>
      <c r="J62" s="118"/>
    </row>
    <row r="63" spans="1:10" ht="107.25" customHeight="1" x14ac:dyDescent="0.25">
      <c r="A63" s="120" t="s">
        <v>280</v>
      </c>
      <c r="B63" s="118" t="s">
        <v>331</v>
      </c>
      <c r="C63" s="118" t="s">
        <v>334</v>
      </c>
      <c r="D63" s="118" t="s">
        <v>56</v>
      </c>
      <c r="E63" s="16">
        <v>1</v>
      </c>
      <c r="F63" s="118" t="s">
        <v>13</v>
      </c>
      <c r="G63" s="118">
        <v>5</v>
      </c>
      <c r="H63" s="113" t="s">
        <v>278</v>
      </c>
      <c r="I63" s="118"/>
      <c r="J63" s="118"/>
    </row>
    <row r="64" spans="1:10" ht="154.5" customHeight="1" x14ac:dyDescent="0.25">
      <c r="A64" s="120" t="s">
        <v>281</v>
      </c>
      <c r="B64" s="118" t="s">
        <v>332</v>
      </c>
      <c r="C64" s="118" t="s">
        <v>335</v>
      </c>
      <c r="D64" s="118" t="s">
        <v>56</v>
      </c>
      <c r="E64" s="16" t="s">
        <v>336</v>
      </c>
      <c r="F64" s="118" t="s">
        <v>337</v>
      </c>
      <c r="G64" s="118">
        <v>5</v>
      </c>
      <c r="H64" s="113" t="s">
        <v>370</v>
      </c>
      <c r="I64" s="118"/>
      <c r="J64" s="118"/>
    </row>
    <row r="65" spans="1:10" x14ac:dyDescent="0.25">
      <c r="A65" s="11"/>
      <c r="B65" s="17" t="s">
        <v>14</v>
      </c>
      <c r="C65" s="131"/>
      <c r="D65" s="131"/>
      <c r="E65" s="131"/>
      <c r="F65" s="131"/>
      <c r="G65" s="131">
        <f>G4+G45+G46+G59+G60+G61+G62+G63+G64</f>
        <v>100</v>
      </c>
      <c r="H65" s="131"/>
      <c r="I65" s="131"/>
      <c r="J65" s="27">
        <f>J6+J10+J15+J19+J23+J28+J32+J37+J41+J45+J46+J47+J51+J55+J59+J60+J61+J62+J63+J64</f>
        <v>0</v>
      </c>
    </row>
    <row r="67" spans="1:10" ht="30" x14ac:dyDescent="0.25">
      <c r="B67" s="9" t="s">
        <v>276</v>
      </c>
    </row>
  </sheetData>
  <mergeCells count="92">
    <mergeCell ref="A10:A13"/>
    <mergeCell ref="B10:B13"/>
    <mergeCell ref="C10:C13"/>
    <mergeCell ref="G10:G13"/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H10:H13"/>
    <mergeCell ref="I10:I13"/>
    <mergeCell ref="J10:J13"/>
    <mergeCell ref="B14:C14"/>
    <mergeCell ref="A15:A18"/>
    <mergeCell ref="B15:B18"/>
    <mergeCell ref="C15:C18"/>
    <mergeCell ref="G15:G18"/>
    <mergeCell ref="I15:I18"/>
    <mergeCell ref="J15:J18"/>
    <mergeCell ref="F5:F44"/>
    <mergeCell ref="A19:A22"/>
    <mergeCell ref="B19:B22"/>
    <mergeCell ref="C19:C22"/>
    <mergeCell ref="G19:G22"/>
    <mergeCell ref="H19:H22"/>
    <mergeCell ref="I19:I22"/>
    <mergeCell ref="J19:J22"/>
    <mergeCell ref="H15:H18"/>
    <mergeCell ref="J23:J26"/>
    <mergeCell ref="B27:C27"/>
    <mergeCell ref="I28:I31"/>
    <mergeCell ref="J28:J31"/>
    <mergeCell ref="I23:I26"/>
    <mergeCell ref="A23:A26"/>
    <mergeCell ref="B23:B26"/>
    <mergeCell ref="C23:C26"/>
    <mergeCell ref="G23:G26"/>
    <mergeCell ref="H23:H26"/>
    <mergeCell ref="A28:A31"/>
    <mergeCell ref="B28:B31"/>
    <mergeCell ref="C28:C31"/>
    <mergeCell ref="G28:G31"/>
    <mergeCell ref="H28:H31"/>
    <mergeCell ref="J32:J35"/>
    <mergeCell ref="B36:C36"/>
    <mergeCell ref="A37:A40"/>
    <mergeCell ref="B37:B40"/>
    <mergeCell ref="C37:C40"/>
    <mergeCell ref="G37:G40"/>
    <mergeCell ref="H37:H40"/>
    <mergeCell ref="I37:I40"/>
    <mergeCell ref="J37:J40"/>
    <mergeCell ref="A32:A35"/>
    <mergeCell ref="B32:B35"/>
    <mergeCell ref="C32:C35"/>
    <mergeCell ref="G32:G35"/>
    <mergeCell ref="H32:H35"/>
    <mergeCell ref="I32:I35"/>
    <mergeCell ref="J41:J44"/>
    <mergeCell ref="A47:A50"/>
    <mergeCell ref="C47:C50"/>
    <mergeCell ref="G47:G50"/>
    <mergeCell ref="I47:I50"/>
    <mergeCell ref="J47:J50"/>
    <mergeCell ref="H41:H44"/>
    <mergeCell ref="I41:I44"/>
    <mergeCell ref="H47:H50"/>
    <mergeCell ref="A41:A44"/>
    <mergeCell ref="B41:B44"/>
    <mergeCell ref="C41:C44"/>
    <mergeCell ref="G41:G44"/>
    <mergeCell ref="B47:B50"/>
    <mergeCell ref="H55:H58"/>
    <mergeCell ref="I55:I58"/>
    <mergeCell ref="J55:J58"/>
    <mergeCell ref="A55:A58"/>
    <mergeCell ref="B55:B58"/>
    <mergeCell ref="C55:C58"/>
    <mergeCell ref="F47:F58"/>
    <mergeCell ref="G55:G58"/>
    <mergeCell ref="H51:H54"/>
    <mergeCell ref="C51:C54"/>
    <mergeCell ref="G51:G54"/>
    <mergeCell ref="I51:I54"/>
    <mergeCell ref="J51:J54"/>
    <mergeCell ref="A51:A54"/>
    <mergeCell ref="B51:B54"/>
  </mergeCells>
  <pageMargins left="0.23622047244094491" right="0.23622047244094491" top="0.35433070866141736" bottom="0.15748031496062992" header="0.31496062992125984" footer="0.31496062992125984"/>
  <pageSetup paperSize="9" scale="47" fitToHeight="2" orientation="portrait" r:id="rId1"/>
  <ignoredErrors>
    <ignoredError sqref="A42:A44 A48:A50 A52:A54 A59:A60 A46 A61:A64" numberStoredAsText="1"/>
    <ignoredError sqref="A4 A6:A13 A15:A26 A28:A35 A37:A40" twoDigitTextYear="1"/>
    <ignoredError sqref="A5 A14 A27 A36 A41" twoDigitTextYear="1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1:M44"/>
  <sheetViews>
    <sheetView zoomScale="85" zoomScaleNormal="85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L17" sqref="L17"/>
    </sheetView>
  </sheetViews>
  <sheetFormatPr defaultRowHeight="15" x14ac:dyDescent="0.25"/>
  <cols>
    <col min="1" max="1" width="7" style="31" bestFit="1" customWidth="1"/>
    <col min="2" max="2" width="28.42578125" style="31" customWidth="1"/>
    <col min="3" max="3" width="10.85546875" style="31" customWidth="1"/>
    <col min="4" max="4" width="28.140625" style="31" customWidth="1"/>
    <col min="5" max="5" width="11" style="31" customWidth="1"/>
    <col min="6" max="6" width="18.85546875" style="31" customWidth="1"/>
    <col min="7" max="7" width="12" style="31" customWidth="1"/>
    <col min="8" max="8" width="37" style="31" customWidth="1"/>
    <col min="9" max="9" width="7.5703125" style="31" customWidth="1"/>
    <col min="10" max="10" width="37.28515625" style="31" customWidth="1"/>
    <col min="11" max="11" width="24.140625" customWidth="1"/>
  </cols>
  <sheetData>
    <row r="1" spans="1:13" ht="60" x14ac:dyDescent="0.25">
      <c r="J1" s="14" t="s">
        <v>484</v>
      </c>
    </row>
    <row r="2" spans="1:13" ht="23.25" customHeight="1" x14ac:dyDescent="0.25">
      <c r="A2" s="182" t="s">
        <v>429</v>
      </c>
      <c r="B2" s="182"/>
      <c r="C2" s="182"/>
      <c r="D2" s="182"/>
      <c r="E2" s="182"/>
      <c r="F2" s="182"/>
      <c r="G2" s="182"/>
      <c r="H2" s="182"/>
      <c r="I2" s="182"/>
      <c r="J2" s="182"/>
      <c r="K2" s="3"/>
      <c r="L2" s="3"/>
      <c r="M2" s="3"/>
    </row>
    <row r="3" spans="1:13" ht="44.25" customHeight="1" x14ac:dyDescent="0.25">
      <c r="A3" s="118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61</v>
      </c>
      <c r="H3" s="118" t="s">
        <v>39</v>
      </c>
      <c r="I3" s="118" t="s">
        <v>6</v>
      </c>
      <c r="J3" s="118" t="s">
        <v>7</v>
      </c>
    </row>
    <row r="4" spans="1:13" ht="39.75" customHeight="1" x14ac:dyDescent="0.25">
      <c r="A4" s="120">
        <v>1</v>
      </c>
      <c r="B4" s="163" t="s">
        <v>8</v>
      </c>
      <c r="C4" s="164"/>
      <c r="D4" s="118"/>
      <c r="E4" s="118">
        <v>100</v>
      </c>
      <c r="F4" s="10"/>
      <c r="G4" s="118">
        <f>G5+G10+G19+G24+G29</f>
        <v>55</v>
      </c>
      <c r="H4" s="12"/>
      <c r="I4" s="118"/>
      <c r="J4" s="118"/>
    </row>
    <row r="5" spans="1:13" ht="15" customHeight="1" x14ac:dyDescent="0.25">
      <c r="A5" s="114" t="s">
        <v>18</v>
      </c>
      <c r="B5" s="165" t="s">
        <v>123</v>
      </c>
      <c r="C5" s="166"/>
      <c r="D5" s="118"/>
      <c r="E5" s="118"/>
      <c r="F5" s="152" t="s">
        <v>154</v>
      </c>
      <c r="G5" s="111">
        <f>G6</f>
        <v>10</v>
      </c>
      <c r="H5" s="12"/>
      <c r="I5" s="118"/>
      <c r="J5" s="118"/>
    </row>
    <row r="6" spans="1:13" ht="32.25" customHeight="1" x14ac:dyDescent="0.25">
      <c r="A6" s="155" t="s">
        <v>58</v>
      </c>
      <c r="B6" s="161" t="s">
        <v>106</v>
      </c>
      <c r="C6" s="161" t="s">
        <v>9</v>
      </c>
      <c r="D6" s="119" t="s">
        <v>31</v>
      </c>
      <c r="E6" s="119" t="s">
        <v>124</v>
      </c>
      <c r="F6" s="153"/>
      <c r="G6" s="161">
        <v>10</v>
      </c>
      <c r="H6" s="152" t="s">
        <v>263</v>
      </c>
      <c r="I6" s="171"/>
      <c r="J6" s="152"/>
    </row>
    <row r="7" spans="1:13" ht="26.25" customHeight="1" x14ac:dyDescent="0.25">
      <c r="A7" s="156"/>
      <c r="B7" s="161"/>
      <c r="C7" s="161"/>
      <c r="D7" s="119" t="s">
        <v>32</v>
      </c>
      <c r="E7" s="119" t="s">
        <v>36</v>
      </c>
      <c r="F7" s="153"/>
      <c r="G7" s="161"/>
      <c r="H7" s="153"/>
      <c r="I7" s="172"/>
      <c r="J7" s="153"/>
    </row>
    <row r="8" spans="1:13" ht="27.75" customHeight="1" x14ac:dyDescent="0.25">
      <c r="A8" s="156"/>
      <c r="B8" s="161"/>
      <c r="C8" s="161"/>
      <c r="D8" s="119" t="s">
        <v>33</v>
      </c>
      <c r="E8" s="119" t="s">
        <v>125</v>
      </c>
      <c r="F8" s="153"/>
      <c r="G8" s="161"/>
      <c r="H8" s="153"/>
      <c r="I8" s="172"/>
      <c r="J8" s="153"/>
    </row>
    <row r="9" spans="1:13" ht="30.75" customHeight="1" x14ac:dyDescent="0.25">
      <c r="A9" s="157"/>
      <c r="B9" s="161"/>
      <c r="C9" s="161"/>
      <c r="D9" s="119" t="s">
        <v>34</v>
      </c>
      <c r="E9" s="119" t="s">
        <v>38</v>
      </c>
      <c r="F9" s="153"/>
      <c r="G9" s="161"/>
      <c r="H9" s="154"/>
      <c r="I9" s="173"/>
      <c r="J9" s="154"/>
    </row>
    <row r="10" spans="1:13" ht="15" customHeight="1" x14ac:dyDescent="0.25">
      <c r="A10" s="114" t="s">
        <v>19</v>
      </c>
      <c r="B10" s="168" t="s">
        <v>108</v>
      </c>
      <c r="C10" s="169"/>
      <c r="D10" s="119"/>
      <c r="E10" s="119"/>
      <c r="F10" s="153"/>
      <c r="G10" s="118">
        <f>G11+G15</f>
        <v>15</v>
      </c>
      <c r="H10" s="12"/>
      <c r="I10" s="118"/>
      <c r="J10" s="118"/>
    </row>
    <row r="11" spans="1:13" ht="39" customHeight="1" x14ac:dyDescent="0.25">
      <c r="A11" s="155" t="s">
        <v>40</v>
      </c>
      <c r="B11" s="152" t="s">
        <v>107</v>
      </c>
      <c r="C11" s="152" t="s">
        <v>9</v>
      </c>
      <c r="D11" s="119" t="s">
        <v>31</v>
      </c>
      <c r="E11" s="119" t="s">
        <v>124</v>
      </c>
      <c r="F11" s="153"/>
      <c r="G11" s="152">
        <v>10</v>
      </c>
      <c r="H11" s="152" t="s">
        <v>312</v>
      </c>
      <c r="I11" s="152"/>
      <c r="J11" s="152"/>
    </row>
    <row r="12" spans="1:13" ht="27.75" customHeight="1" x14ac:dyDescent="0.25">
      <c r="A12" s="156"/>
      <c r="B12" s="153"/>
      <c r="C12" s="153"/>
      <c r="D12" s="119" t="s">
        <v>32</v>
      </c>
      <c r="E12" s="119" t="s">
        <v>36</v>
      </c>
      <c r="F12" s="153"/>
      <c r="G12" s="153"/>
      <c r="H12" s="153"/>
      <c r="I12" s="153"/>
      <c r="J12" s="153"/>
    </row>
    <row r="13" spans="1:13" ht="30.75" customHeight="1" x14ac:dyDescent="0.25">
      <c r="A13" s="156"/>
      <c r="B13" s="153"/>
      <c r="C13" s="153"/>
      <c r="D13" s="119" t="s">
        <v>33</v>
      </c>
      <c r="E13" s="119" t="s">
        <v>125</v>
      </c>
      <c r="F13" s="153"/>
      <c r="G13" s="153"/>
      <c r="H13" s="153"/>
      <c r="I13" s="153"/>
      <c r="J13" s="153"/>
    </row>
    <row r="14" spans="1:13" ht="24" customHeight="1" x14ac:dyDescent="0.25">
      <c r="A14" s="157"/>
      <c r="B14" s="154"/>
      <c r="C14" s="154"/>
      <c r="D14" s="119" t="s">
        <v>34</v>
      </c>
      <c r="E14" s="119" t="s">
        <v>91</v>
      </c>
      <c r="F14" s="153"/>
      <c r="G14" s="154"/>
      <c r="H14" s="154"/>
      <c r="I14" s="154"/>
      <c r="J14" s="154"/>
    </row>
    <row r="15" spans="1:13" ht="24" customHeight="1" x14ac:dyDescent="0.25">
      <c r="A15" s="155" t="s">
        <v>41</v>
      </c>
      <c r="B15" s="161" t="s">
        <v>16</v>
      </c>
      <c r="C15" s="152" t="s">
        <v>9</v>
      </c>
      <c r="D15" s="119" t="s">
        <v>31</v>
      </c>
      <c r="E15" s="119" t="s">
        <v>116</v>
      </c>
      <c r="F15" s="153"/>
      <c r="G15" s="152">
        <v>5</v>
      </c>
      <c r="H15" s="152" t="s">
        <v>200</v>
      </c>
      <c r="I15" s="152"/>
      <c r="J15" s="152"/>
    </row>
    <row r="16" spans="1:13" ht="24" customHeight="1" x14ac:dyDescent="0.25">
      <c r="A16" s="156"/>
      <c r="B16" s="161"/>
      <c r="C16" s="153"/>
      <c r="D16" s="119" t="s">
        <v>32</v>
      </c>
      <c r="E16" s="119" t="s">
        <v>126</v>
      </c>
      <c r="F16" s="153"/>
      <c r="G16" s="153"/>
      <c r="H16" s="153"/>
      <c r="I16" s="153"/>
      <c r="J16" s="153"/>
    </row>
    <row r="17" spans="1:11" ht="24" customHeight="1" x14ac:dyDescent="0.25">
      <c r="A17" s="156"/>
      <c r="B17" s="161"/>
      <c r="C17" s="153"/>
      <c r="D17" s="119" t="s">
        <v>33</v>
      </c>
      <c r="E17" s="119" t="s">
        <v>127</v>
      </c>
      <c r="F17" s="153"/>
      <c r="G17" s="153"/>
      <c r="H17" s="153"/>
      <c r="I17" s="153"/>
      <c r="J17" s="153"/>
    </row>
    <row r="18" spans="1:11" ht="87.75" customHeight="1" x14ac:dyDescent="0.25">
      <c r="A18" s="157"/>
      <c r="B18" s="161"/>
      <c r="C18" s="154"/>
      <c r="D18" s="119" t="s">
        <v>34</v>
      </c>
      <c r="E18" s="119" t="s">
        <v>91</v>
      </c>
      <c r="F18" s="153"/>
      <c r="G18" s="154"/>
      <c r="H18" s="154"/>
      <c r="I18" s="154"/>
      <c r="J18" s="154"/>
    </row>
    <row r="19" spans="1:11" ht="15" customHeight="1" x14ac:dyDescent="0.25">
      <c r="A19" s="115" t="s">
        <v>20</v>
      </c>
      <c r="B19" s="165" t="s">
        <v>288</v>
      </c>
      <c r="C19" s="166"/>
      <c r="D19" s="119"/>
      <c r="E19" s="119"/>
      <c r="F19" s="153"/>
      <c r="G19" s="118">
        <f>G20</f>
        <v>10</v>
      </c>
      <c r="H19" s="12"/>
      <c r="I19" s="118"/>
      <c r="J19" s="118"/>
    </row>
    <row r="20" spans="1:11" ht="36" customHeight="1" x14ac:dyDescent="0.25">
      <c r="A20" s="155" t="s">
        <v>110</v>
      </c>
      <c r="B20" s="152" t="s">
        <v>109</v>
      </c>
      <c r="C20" s="152" t="s">
        <v>9</v>
      </c>
      <c r="D20" s="119" t="s">
        <v>31</v>
      </c>
      <c r="E20" s="119" t="s">
        <v>124</v>
      </c>
      <c r="F20" s="153"/>
      <c r="G20" s="161">
        <v>10</v>
      </c>
      <c r="H20" s="161" t="s">
        <v>283</v>
      </c>
      <c r="I20" s="152"/>
      <c r="J20" s="152"/>
    </row>
    <row r="21" spans="1:11" ht="35.25" customHeight="1" x14ac:dyDescent="0.25">
      <c r="A21" s="156"/>
      <c r="B21" s="153"/>
      <c r="C21" s="153"/>
      <c r="D21" s="119" t="s">
        <v>32</v>
      </c>
      <c r="E21" s="119" t="s">
        <v>36</v>
      </c>
      <c r="F21" s="153"/>
      <c r="G21" s="161"/>
      <c r="H21" s="161"/>
      <c r="I21" s="153"/>
      <c r="J21" s="153"/>
    </row>
    <row r="22" spans="1:11" ht="29.25" customHeight="1" x14ac:dyDescent="0.25">
      <c r="A22" s="156"/>
      <c r="B22" s="153"/>
      <c r="C22" s="153"/>
      <c r="D22" s="119" t="s">
        <v>33</v>
      </c>
      <c r="E22" s="119" t="s">
        <v>125</v>
      </c>
      <c r="F22" s="153"/>
      <c r="G22" s="161"/>
      <c r="H22" s="161"/>
      <c r="I22" s="153"/>
      <c r="J22" s="153"/>
    </row>
    <row r="23" spans="1:11" ht="25.5" customHeight="1" x14ac:dyDescent="0.25">
      <c r="A23" s="157"/>
      <c r="B23" s="154"/>
      <c r="C23" s="154"/>
      <c r="D23" s="119" t="s">
        <v>34</v>
      </c>
      <c r="E23" s="119" t="s">
        <v>38</v>
      </c>
      <c r="F23" s="153"/>
      <c r="G23" s="161"/>
      <c r="H23" s="161"/>
      <c r="I23" s="154"/>
      <c r="J23" s="154"/>
    </row>
    <row r="24" spans="1:11" ht="15" customHeight="1" x14ac:dyDescent="0.25">
      <c r="A24" s="120" t="s">
        <v>21</v>
      </c>
      <c r="B24" s="174" t="s">
        <v>112</v>
      </c>
      <c r="C24" s="175"/>
      <c r="D24" s="119"/>
      <c r="E24" s="119"/>
      <c r="F24" s="153"/>
      <c r="G24" s="118">
        <f>G25</f>
        <v>5</v>
      </c>
      <c r="H24" s="12"/>
      <c r="I24" s="118"/>
      <c r="J24" s="118"/>
    </row>
    <row r="25" spans="1:11" ht="15" customHeight="1" x14ac:dyDescent="0.25">
      <c r="A25" s="155" t="s">
        <v>114</v>
      </c>
      <c r="B25" s="161" t="s">
        <v>104</v>
      </c>
      <c r="C25" s="161" t="s">
        <v>9</v>
      </c>
      <c r="D25" s="119" t="s">
        <v>31</v>
      </c>
      <c r="E25" s="119" t="s">
        <v>124</v>
      </c>
      <c r="F25" s="153"/>
      <c r="G25" s="161">
        <v>5</v>
      </c>
      <c r="H25" s="161" t="s">
        <v>266</v>
      </c>
      <c r="I25" s="152"/>
      <c r="J25" s="152"/>
    </row>
    <row r="26" spans="1:11" x14ac:dyDescent="0.25">
      <c r="A26" s="156"/>
      <c r="B26" s="161"/>
      <c r="C26" s="161"/>
      <c r="D26" s="119" t="s">
        <v>32</v>
      </c>
      <c r="E26" s="119" t="s">
        <v>36</v>
      </c>
      <c r="F26" s="153"/>
      <c r="G26" s="161"/>
      <c r="H26" s="161"/>
      <c r="I26" s="153"/>
      <c r="J26" s="153"/>
    </row>
    <row r="27" spans="1:11" x14ac:dyDescent="0.25">
      <c r="A27" s="156"/>
      <c r="B27" s="161"/>
      <c r="C27" s="161"/>
      <c r="D27" s="119" t="s">
        <v>33</v>
      </c>
      <c r="E27" s="119" t="s">
        <v>125</v>
      </c>
      <c r="F27" s="153"/>
      <c r="G27" s="161"/>
      <c r="H27" s="161"/>
      <c r="I27" s="153"/>
      <c r="J27" s="153"/>
    </row>
    <row r="28" spans="1:11" ht="81" customHeight="1" x14ac:dyDescent="0.25">
      <c r="A28" s="157"/>
      <c r="B28" s="161"/>
      <c r="C28" s="161"/>
      <c r="D28" s="119" t="s">
        <v>34</v>
      </c>
      <c r="E28" s="119" t="s">
        <v>38</v>
      </c>
      <c r="F28" s="154"/>
      <c r="G28" s="161"/>
      <c r="H28" s="161"/>
      <c r="I28" s="154"/>
      <c r="J28" s="154"/>
    </row>
    <row r="29" spans="1:11" s="6" customFormat="1" ht="30.75" customHeight="1" x14ac:dyDescent="0.25">
      <c r="A29" s="155" t="s">
        <v>22</v>
      </c>
      <c r="B29" s="152" t="s">
        <v>251</v>
      </c>
      <c r="C29" s="152" t="s">
        <v>9</v>
      </c>
      <c r="D29" s="118" t="s">
        <v>31</v>
      </c>
      <c r="E29" s="118" t="s">
        <v>35</v>
      </c>
      <c r="F29" s="152" t="s">
        <v>156</v>
      </c>
      <c r="G29" s="152">
        <v>15</v>
      </c>
      <c r="H29" s="152" t="s">
        <v>313</v>
      </c>
      <c r="I29" s="158"/>
      <c r="J29" s="152"/>
      <c r="K29" s="41"/>
    </row>
    <row r="30" spans="1:11" s="6" customFormat="1" ht="27" customHeight="1" x14ac:dyDescent="0.25">
      <c r="A30" s="156"/>
      <c r="B30" s="153"/>
      <c r="C30" s="153"/>
      <c r="D30" s="118" t="s">
        <v>32</v>
      </c>
      <c r="E30" s="118" t="s">
        <v>36</v>
      </c>
      <c r="F30" s="153"/>
      <c r="G30" s="153"/>
      <c r="H30" s="153"/>
      <c r="I30" s="159"/>
      <c r="J30" s="153"/>
      <c r="K30" s="41"/>
    </row>
    <row r="31" spans="1:11" s="6" customFormat="1" ht="31.5" customHeight="1" x14ac:dyDescent="0.25">
      <c r="A31" s="156"/>
      <c r="B31" s="153"/>
      <c r="C31" s="153"/>
      <c r="D31" s="118" t="s">
        <v>33</v>
      </c>
      <c r="E31" s="118" t="s">
        <v>37</v>
      </c>
      <c r="F31" s="153"/>
      <c r="G31" s="153"/>
      <c r="H31" s="153"/>
      <c r="I31" s="159"/>
      <c r="J31" s="153"/>
      <c r="K31" s="41"/>
    </row>
    <row r="32" spans="1:11" s="6" customFormat="1" ht="38.25" customHeight="1" x14ac:dyDescent="0.25">
      <c r="A32" s="157"/>
      <c r="B32" s="154"/>
      <c r="C32" s="154"/>
      <c r="D32" s="118" t="s">
        <v>34</v>
      </c>
      <c r="E32" s="118">
        <v>100</v>
      </c>
      <c r="F32" s="154"/>
      <c r="G32" s="154"/>
      <c r="H32" s="154"/>
      <c r="I32" s="160"/>
      <c r="J32" s="154"/>
      <c r="K32" s="41"/>
    </row>
    <row r="33" spans="1:10" ht="144" customHeight="1" x14ac:dyDescent="0.25">
      <c r="A33" s="120" t="s">
        <v>23</v>
      </c>
      <c r="B33" s="118" t="s">
        <v>233</v>
      </c>
      <c r="C33" s="118" t="s">
        <v>9</v>
      </c>
      <c r="D33" s="118" t="s">
        <v>56</v>
      </c>
      <c r="E33" s="118">
        <v>100</v>
      </c>
      <c r="F33" s="118" t="s">
        <v>164</v>
      </c>
      <c r="G33" s="118">
        <v>8</v>
      </c>
      <c r="H33" s="118" t="s">
        <v>234</v>
      </c>
      <c r="I33" s="118"/>
      <c r="J33" s="118"/>
    </row>
    <row r="34" spans="1:10" ht="195" customHeight="1" x14ac:dyDescent="0.25">
      <c r="A34" s="120" t="s">
        <v>24</v>
      </c>
      <c r="B34" s="118" t="s">
        <v>163</v>
      </c>
      <c r="C34" s="118" t="s">
        <v>9</v>
      </c>
      <c r="D34" s="118" t="s">
        <v>56</v>
      </c>
      <c r="E34" s="120" t="s">
        <v>165</v>
      </c>
      <c r="F34" s="118" t="s">
        <v>13</v>
      </c>
      <c r="G34" s="118">
        <v>12</v>
      </c>
      <c r="H34" s="111" t="s">
        <v>394</v>
      </c>
      <c r="I34" s="118"/>
      <c r="J34" s="118"/>
    </row>
    <row r="35" spans="1:10" ht="35.25" customHeight="1" x14ac:dyDescent="0.25">
      <c r="A35" s="120" t="s">
        <v>27</v>
      </c>
      <c r="B35" s="118" t="s">
        <v>252</v>
      </c>
      <c r="C35" s="118"/>
      <c r="D35" s="118"/>
      <c r="E35" s="120"/>
      <c r="F35" s="118"/>
      <c r="G35" s="118">
        <v>10</v>
      </c>
      <c r="H35" s="111"/>
      <c r="I35" s="118"/>
      <c r="J35" s="118"/>
    </row>
    <row r="36" spans="1:10" ht="82.5" customHeight="1" x14ac:dyDescent="0.25">
      <c r="A36" s="43">
        <v>5.0999999999999996</v>
      </c>
      <c r="B36" s="118" t="s">
        <v>307</v>
      </c>
      <c r="C36" s="118" t="s">
        <v>29</v>
      </c>
      <c r="D36" s="131" t="s">
        <v>56</v>
      </c>
      <c r="E36" s="118">
        <v>14</v>
      </c>
      <c r="F36" s="118" t="s">
        <v>164</v>
      </c>
      <c r="G36" s="131">
        <v>5</v>
      </c>
      <c r="H36" s="118" t="s">
        <v>308</v>
      </c>
      <c r="I36" s="118"/>
      <c r="J36" s="118"/>
    </row>
    <row r="37" spans="1:10" ht="108.75" customHeight="1" x14ac:dyDescent="0.25">
      <c r="A37" s="43">
        <v>5.2</v>
      </c>
      <c r="B37" s="118" t="s">
        <v>309</v>
      </c>
      <c r="C37" s="118" t="s">
        <v>29</v>
      </c>
      <c r="D37" s="131" t="s">
        <v>56</v>
      </c>
      <c r="E37" s="118">
        <v>14</v>
      </c>
      <c r="F37" s="118" t="s">
        <v>164</v>
      </c>
      <c r="G37" s="131">
        <v>5</v>
      </c>
      <c r="H37" s="118" t="s">
        <v>310</v>
      </c>
      <c r="I37" s="118"/>
      <c r="J37" s="118"/>
    </row>
    <row r="38" spans="1:10" ht="219.75" customHeight="1" x14ac:dyDescent="0.25">
      <c r="A38" s="120" t="s">
        <v>28</v>
      </c>
      <c r="B38" s="118" t="s">
        <v>272</v>
      </c>
      <c r="C38" s="118" t="s">
        <v>92</v>
      </c>
      <c r="D38" s="118" t="s">
        <v>273</v>
      </c>
      <c r="E38" s="118" t="s">
        <v>290</v>
      </c>
      <c r="F38" s="118" t="s">
        <v>274</v>
      </c>
      <c r="G38" s="118">
        <v>3</v>
      </c>
      <c r="H38" s="118" t="s">
        <v>275</v>
      </c>
      <c r="I38" s="118"/>
      <c r="J38" s="118"/>
    </row>
    <row r="39" spans="1:10" ht="105" customHeight="1" x14ac:dyDescent="0.25">
      <c r="A39" s="120" t="s">
        <v>57</v>
      </c>
      <c r="B39" s="118" t="s">
        <v>277</v>
      </c>
      <c r="C39" s="118" t="s">
        <v>12</v>
      </c>
      <c r="D39" s="118" t="s">
        <v>273</v>
      </c>
      <c r="E39" s="16">
        <v>1</v>
      </c>
      <c r="F39" s="118" t="s">
        <v>13</v>
      </c>
      <c r="G39" s="118">
        <v>2</v>
      </c>
      <c r="H39" s="113" t="s">
        <v>278</v>
      </c>
      <c r="I39" s="118"/>
      <c r="J39" s="118"/>
    </row>
    <row r="40" spans="1:10" ht="105" customHeight="1" x14ac:dyDescent="0.25">
      <c r="A40" s="120" t="s">
        <v>280</v>
      </c>
      <c r="B40" s="118" t="s">
        <v>331</v>
      </c>
      <c r="C40" s="118" t="s">
        <v>334</v>
      </c>
      <c r="D40" s="118" t="s">
        <v>56</v>
      </c>
      <c r="E40" s="16">
        <v>1</v>
      </c>
      <c r="F40" s="118" t="s">
        <v>13</v>
      </c>
      <c r="G40" s="118">
        <v>5</v>
      </c>
      <c r="H40" s="113" t="s">
        <v>278</v>
      </c>
      <c r="I40" s="118"/>
      <c r="J40" s="118"/>
    </row>
    <row r="41" spans="1:10" ht="123.75" customHeight="1" x14ac:dyDescent="0.25">
      <c r="A41" s="120" t="s">
        <v>281</v>
      </c>
      <c r="B41" s="118" t="s">
        <v>332</v>
      </c>
      <c r="C41" s="118" t="s">
        <v>335</v>
      </c>
      <c r="D41" s="118" t="s">
        <v>56</v>
      </c>
      <c r="E41" s="16" t="s">
        <v>336</v>
      </c>
      <c r="F41" s="118" t="s">
        <v>337</v>
      </c>
      <c r="G41" s="118">
        <v>5</v>
      </c>
      <c r="H41" s="113" t="s">
        <v>370</v>
      </c>
      <c r="I41" s="118"/>
      <c r="J41" s="118"/>
    </row>
    <row r="42" spans="1:10" x14ac:dyDescent="0.25">
      <c r="A42" s="131"/>
      <c r="B42" s="131" t="s">
        <v>14</v>
      </c>
      <c r="C42" s="131"/>
      <c r="D42" s="131"/>
      <c r="E42" s="131"/>
      <c r="F42" s="131"/>
      <c r="G42" s="131">
        <f>G6+G11+G15+G20+G25+G29+G33+G34+G36+G37+G38+G39+G40+G41</f>
        <v>100</v>
      </c>
      <c r="H42" s="131"/>
      <c r="I42" s="131"/>
      <c r="J42" s="44">
        <f>J6+J11+J20+J25+J29+J33+J34+J36+J37+J38+J39+J15+J40+J41</f>
        <v>0</v>
      </c>
    </row>
    <row r="44" spans="1:10" ht="30" x14ac:dyDescent="0.25">
      <c r="B44" s="9" t="s">
        <v>276</v>
      </c>
    </row>
  </sheetData>
  <mergeCells count="50">
    <mergeCell ref="I29:I32"/>
    <mergeCell ref="J29:J32"/>
    <mergeCell ref="C29:C32"/>
    <mergeCell ref="B29:B32"/>
    <mergeCell ref="A29:A32"/>
    <mergeCell ref="H29:H32"/>
    <mergeCell ref="G29:G32"/>
    <mergeCell ref="F29:F32"/>
    <mergeCell ref="A11:A14"/>
    <mergeCell ref="A2:J2"/>
    <mergeCell ref="A6:A9"/>
    <mergeCell ref="G11:G14"/>
    <mergeCell ref="G6:G9"/>
    <mergeCell ref="H6:H9"/>
    <mergeCell ref="B10:C10"/>
    <mergeCell ref="B11:B14"/>
    <mergeCell ref="C11:C14"/>
    <mergeCell ref="B4:C4"/>
    <mergeCell ref="B5:C5"/>
    <mergeCell ref="F5:F28"/>
    <mergeCell ref="B6:B9"/>
    <mergeCell ref="C6:C9"/>
    <mergeCell ref="H11:H14"/>
    <mergeCell ref="B24:C24"/>
    <mergeCell ref="B19:C19"/>
    <mergeCell ref="G25:G28"/>
    <mergeCell ref="H25:H28"/>
    <mergeCell ref="G20:G23"/>
    <mergeCell ref="H20:H23"/>
    <mergeCell ref="A20:A23"/>
    <mergeCell ref="B20:B23"/>
    <mergeCell ref="C20:C23"/>
    <mergeCell ref="A25:A28"/>
    <mergeCell ref="B25:B28"/>
    <mergeCell ref="C25:C28"/>
    <mergeCell ref="I25:I28"/>
    <mergeCell ref="J25:J28"/>
    <mergeCell ref="I6:I9"/>
    <mergeCell ref="J6:J9"/>
    <mergeCell ref="I11:I14"/>
    <mergeCell ref="J11:J14"/>
    <mergeCell ref="I20:I23"/>
    <mergeCell ref="J20:J23"/>
    <mergeCell ref="I15:I18"/>
    <mergeCell ref="J15:J18"/>
    <mergeCell ref="A15:A18"/>
    <mergeCell ref="B15:B18"/>
    <mergeCell ref="C15:C18"/>
    <mergeCell ref="G15:G18"/>
    <mergeCell ref="H15:H18"/>
  </mergeCells>
  <pageMargins left="0.31496062992125984" right="0" top="0.39370078740157483" bottom="0.55118110236220474" header="0.31496062992125984" footer="0.31496062992125984"/>
  <pageSetup paperSize="9" scale="48" fitToHeight="0" orientation="portrait" r:id="rId1"/>
  <ignoredErrors>
    <ignoredError sqref="A5 A19 A38:A41 A29 A33:A35" numberStoredAsText="1"/>
    <ignoredError sqref="A6:A9 A15" twoDigitTextYear="1"/>
    <ignoredError sqref="A10:A14 A20:A28" twoDigitTextYear="1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K34"/>
  <sheetViews>
    <sheetView zoomScale="84" zoomScaleNormal="84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K19" sqref="K19"/>
    </sheetView>
  </sheetViews>
  <sheetFormatPr defaultRowHeight="15" x14ac:dyDescent="0.25"/>
  <cols>
    <col min="1" max="1" width="6.140625" style="31" customWidth="1"/>
    <col min="2" max="2" width="23.5703125" style="31" customWidth="1"/>
    <col min="3" max="3" width="12.85546875" style="31" customWidth="1"/>
    <col min="4" max="4" width="23.42578125" style="31" customWidth="1"/>
    <col min="5" max="5" width="10.5703125" style="31" customWidth="1"/>
    <col min="6" max="6" width="17.140625" style="31" customWidth="1"/>
    <col min="7" max="7" width="13.85546875" style="31" customWidth="1"/>
    <col min="8" max="8" width="35.7109375" style="31" customWidth="1"/>
    <col min="9" max="9" width="11.5703125" style="31" bestFit="1" customWidth="1"/>
    <col min="10" max="10" width="31.7109375" style="31" customWidth="1"/>
    <col min="11" max="11" width="29.28515625" bestFit="1" customWidth="1"/>
  </cols>
  <sheetData>
    <row r="1" spans="1:11" ht="75" x14ac:dyDescent="0.25">
      <c r="J1" s="14" t="s">
        <v>485</v>
      </c>
    </row>
    <row r="2" spans="1:11" ht="36.75" customHeight="1" x14ac:dyDescent="0.25">
      <c r="A2" s="227" t="s">
        <v>430</v>
      </c>
      <c r="B2" s="227"/>
      <c r="C2" s="227"/>
      <c r="D2" s="227"/>
      <c r="E2" s="227"/>
      <c r="F2" s="227"/>
      <c r="G2" s="227"/>
      <c r="H2" s="227"/>
      <c r="I2" s="227"/>
      <c r="J2" s="227"/>
    </row>
    <row r="3" spans="1:11" ht="45" x14ac:dyDescent="0.25">
      <c r="A3" s="118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61</v>
      </c>
      <c r="H3" s="118" t="s">
        <v>39</v>
      </c>
      <c r="I3" s="118" t="s">
        <v>6</v>
      </c>
      <c r="J3" s="118" t="s">
        <v>7</v>
      </c>
    </row>
    <row r="4" spans="1:11" ht="36.75" customHeight="1" x14ac:dyDescent="0.25">
      <c r="A4" s="120">
        <v>1</v>
      </c>
      <c r="B4" s="163" t="s">
        <v>8</v>
      </c>
      <c r="C4" s="164"/>
      <c r="D4" s="118"/>
      <c r="E4" s="118">
        <v>100</v>
      </c>
      <c r="F4" s="10"/>
      <c r="G4" s="118">
        <f>G5+G10+G15+G20</f>
        <v>47</v>
      </c>
      <c r="H4" s="12"/>
      <c r="I4" s="118"/>
      <c r="J4" s="118"/>
    </row>
    <row r="5" spans="1:11" ht="15" customHeight="1" x14ac:dyDescent="0.25">
      <c r="A5" s="114" t="s">
        <v>18</v>
      </c>
      <c r="B5" s="165" t="s">
        <v>123</v>
      </c>
      <c r="C5" s="166"/>
      <c r="D5" s="118"/>
      <c r="E5" s="118"/>
      <c r="F5" s="152" t="s">
        <v>155</v>
      </c>
      <c r="G5" s="111">
        <f>G6</f>
        <v>15</v>
      </c>
      <c r="H5" s="12"/>
      <c r="I5" s="118"/>
      <c r="J5" s="118"/>
    </row>
    <row r="6" spans="1:11" ht="36.75" customHeight="1" x14ac:dyDescent="0.25">
      <c r="A6" s="155" t="s">
        <v>58</v>
      </c>
      <c r="B6" s="161" t="s">
        <v>106</v>
      </c>
      <c r="C6" s="161" t="s">
        <v>9</v>
      </c>
      <c r="D6" s="119" t="s">
        <v>31</v>
      </c>
      <c r="E6" s="119" t="s">
        <v>124</v>
      </c>
      <c r="F6" s="153"/>
      <c r="G6" s="161">
        <v>15</v>
      </c>
      <c r="H6" s="152" t="s">
        <v>396</v>
      </c>
      <c r="I6" s="171"/>
      <c r="J6" s="152"/>
    </row>
    <row r="7" spans="1:11" ht="28.5" customHeight="1" x14ac:dyDescent="0.25">
      <c r="A7" s="156"/>
      <c r="B7" s="161"/>
      <c r="C7" s="161"/>
      <c r="D7" s="119" t="s">
        <v>32</v>
      </c>
      <c r="E7" s="119" t="s">
        <v>36</v>
      </c>
      <c r="F7" s="153"/>
      <c r="G7" s="161"/>
      <c r="H7" s="153"/>
      <c r="I7" s="172"/>
      <c r="J7" s="153"/>
    </row>
    <row r="8" spans="1:11" ht="33" customHeight="1" x14ac:dyDescent="0.25">
      <c r="A8" s="156"/>
      <c r="B8" s="161"/>
      <c r="C8" s="161"/>
      <c r="D8" s="119" t="s">
        <v>33</v>
      </c>
      <c r="E8" s="119" t="s">
        <v>125</v>
      </c>
      <c r="F8" s="153"/>
      <c r="G8" s="161"/>
      <c r="H8" s="153"/>
      <c r="I8" s="172"/>
      <c r="J8" s="153"/>
    </row>
    <row r="9" spans="1:11" ht="16.5" customHeight="1" x14ac:dyDescent="0.25">
      <c r="A9" s="157"/>
      <c r="B9" s="161"/>
      <c r="C9" s="161"/>
      <c r="D9" s="119" t="s">
        <v>34</v>
      </c>
      <c r="E9" s="119" t="s">
        <v>38</v>
      </c>
      <c r="F9" s="153"/>
      <c r="G9" s="161"/>
      <c r="H9" s="154"/>
      <c r="I9" s="173"/>
      <c r="J9" s="154"/>
    </row>
    <row r="10" spans="1:11" ht="15" customHeight="1" x14ac:dyDescent="0.25">
      <c r="A10" s="114" t="s">
        <v>19</v>
      </c>
      <c r="B10" s="168" t="s">
        <v>108</v>
      </c>
      <c r="C10" s="169"/>
      <c r="D10" s="119"/>
      <c r="E10" s="119"/>
      <c r="F10" s="153"/>
      <c r="G10" s="118">
        <f>G11</f>
        <v>10</v>
      </c>
      <c r="H10" s="12"/>
      <c r="I10" s="118"/>
      <c r="J10" s="118"/>
    </row>
    <row r="11" spans="1:11" ht="37.5" customHeight="1" x14ac:dyDescent="0.25">
      <c r="A11" s="155" t="s">
        <v>40</v>
      </c>
      <c r="B11" s="152" t="s">
        <v>107</v>
      </c>
      <c r="C11" s="152" t="s">
        <v>9</v>
      </c>
      <c r="D11" s="119" t="s">
        <v>31</v>
      </c>
      <c r="E11" s="119" t="s">
        <v>124</v>
      </c>
      <c r="F11" s="153"/>
      <c r="G11" s="152">
        <v>10</v>
      </c>
      <c r="H11" s="152" t="s">
        <v>395</v>
      </c>
      <c r="I11" s="152"/>
      <c r="J11" s="152"/>
      <c r="K11" s="39"/>
    </row>
    <row r="12" spans="1:11" ht="27" customHeight="1" x14ac:dyDescent="0.25">
      <c r="A12" s="156"/>
      <c r="B12" s="153"/>
      <c r="C12" s="153"/>
      <c r="D12" s="119" t="s">
        <v>32</v>
      </c>
      <c r="E12" s="119" t="s">
        <v>36</v>
      </c>
      <c r="F12" s="153"/>
      <c r="G12" s="153"/>
      <c r="H12" s="153"/>
      <c r="I12" s="153"/>
      <c r="J12" s="153"/>
    </row>
    <row r="13" spans="1:11" ht="24.75" customHeight="1" x14ac:dyDescent="0.25">
      <c r="A13" s="156"/>
      <c r="B13" s="153"/>
      <c r="C13" s="153"/>
      <c r="D13" s="119" t="s">
        <v>33</v>
      </c>
      <c r="E13" s="119" t="s">
        <v>125</v>
      </c>
      <c r="F13" s="153"/>
      <c r="G13" s="153"/>
      <c r="H13" s="153"/>
      <c r="I13" s="153"/>
      <c r="J13" s="153"/>
    </row>
    <row r="14" spans="1:11" ht="37.5" customHeight="1" x14ac:dyDescent="0.25">
      <c r="A14" s="157"/>
      <c r="B14" s="154"/>
      <c r="C14" s="154"/>
      <c r="D14" s="119" t="s">
        <v>34</v>
      </c>
      <c r="E14" s="119" t="s">
        <v>91</v>
      </c>
      <c r="F14" s="153"/>
      <c r="G14" s="154"/>
      <c r="H14" s="154"/>
      <c r="I14" s="154"/>
      <c r="J14" s="154"/>
    </row>
    <row r="15" spans="1:11" ht="15" customHeight="1" x14ac:dyDescent="0.25">
      <c r="A15" s="120" t="s">
        <v>20</v>
      </c>
      <c r="B15" s="165" t="s">
        <v>112</v>
      </c>
      <c r="C15" s="166"/>
      <c r="D15" s="119"/>
      <c r="E15" s="119"/>
      <c r="F15" s="153"/>
      <c r="G15" s="118">
        <f>G16</f>
        <v>10</v>
      </c>
      <c r="H15" s="12"/>
      <c r="I15" s="118"/>
      <c r="J15" s="118"/>
    </row>
    <row r="16" spans="1:11" ht="32.25" customHeight="1" x14ac:dyDescent="0.25">
      <c r="A16" s="155" t="s">
        <v>110</v>
      </c>
      <c r="B16" s="161" t="s">
        <v>104</v>
      </c>
      <c r="C16" s="161" t="s">
        <v>9</v>
      </c>
      <c r="D16" s="119" t="s">
        <v>31</v>
      </c>
      <c r="E16" s="119" t="s">
        <v>124</v>
      </c>
      <c r="F16" s="153"/>
      <c r="G16" s="161">
        <v>10</v>
      </c>
      <c r="H16" s="161" t="s">
        <v>266</v>
      </c>
      <c r="I16" s="158"/>
      <c r="J16" s="152"/>
    </row>
    <row r="17" spans="1:11" ht="35.25" customHeight="1" x14ac:dyDescent="0.25">
      <c r="A17" s="156"/>
      <c r="B17" s="161"/>
      <c r="C17" s="161"/>
      <c r="D17" s="119" t="s">
        <v>32</v>
      </c>
      <c r="E17" s="119" t="s">
        <v>36</v>
      </c>
      <c r="F17" s="153"/>
      <c r="G17" s="161"/>
      <c r="H17" s="161"/>
      <c r="I17" s="159"/>
      <c r="J17" s="153"/>
    </row>
    <row r="18" spans="1:11" ht="19.5" customHeight="1" x14ac:dyDescent="0.25">
      <c r="A18" s="156"/>
      <c r="B18" s="161"/>
      <c r="C18" s="161"/>
      <c r="D18" s="119" t="s">
        <v>33</v>
      </c>
      <c r="E18" s="119" t="s">
        <v>125</v>
      </c>
      <c r="F18" s="153"/>
      <c r="G18" s="161"/>
      <c r="H18" s="161"/>
      <c r="I18" s="159"/>
      <c r="J18" s="153"/>
    </row>
    <row r="19" spans="1:11" ht="17.25" customHeight="1" x14ac:dyDescent="0.25">
      <c r="A19" s="157"/>
      <c r="B19" s="161"/>
      <c r="C19" s="161"/>
      <c r="D19" s="119" t="s">
        <v>34</v>
      </c>
      <c r="E19" s="119" t="s">
        <v>38</v>
      </c>
      <c r="F19" s="154"/>
      <c r="G19" s="161"/>
      <c r="H19" s="161"/>
      <c r="I19" s="160"/>
      <c r="J19" s="154"/>
    </row>
    <row r="20" spans="1:11" ht="108.75" customHeight="1" x14ac:dyDescent="0.25">
      <c r="A20" s="155" t="s">
        <v>111</v>
      </c>
      <c r="B20" s="152" t="s">
        <v>251</v>
      </c>
      <c r="C20" s="152" t="s">
        <v>9</v>
      </c>
      <c r="D20" s="118" t="s">
        <v>31</v>
      </c>
      <c r="E20" s="118" t="s">
        <v>35</v>
      </c>
      <c r="F20" s="152" t="s">
        <v>156</v>
      </c>
      <c r="G20" s="152">
        <v>12</v>
      </c>
      <c r="H20" s="152" t="s">
        <v>313</v>
      </c>
      <c r="I20" s="158"/>
      <c r="J20" s="152"/>
      <c r="K20" s="36"/>
    </row>
    <row r="21" spans="1:11" x14ac:dyDescent="0.25">
      <c r="A21" s="156"/>
      <c r="B21" s="153"/>
      <c r="C21" s="153"/>
      <c r="D21" s="118" t="s">
        <v>32</v>
      </c>
      <c r="E21" s="118" t="s">
        <v>36</v>
      </c>
      <c r="F21" s="153"/>
      <c r="G21" s="153"/>
      <c r="H21" s="153"/>
      <c r="I21" s="159"/>
      <c r="J21" s="153"/>
      <c r="K21" s="36"/>
    </row>
    <row r="22" spans="1:11" x14ac:dyDescent="0.25">
      <c r="A22" s="156"/>
      <c r="B22" s="153"/>
      <c r="C22" s="153"/>
      <c r="D22" s="118" t="s">
        <v>33</v>
      </c>
      <c r="E22" s="118" t="s">
        <v>37</v>
      </c>
      <c r="F22" s="153"/>
      <c r="G22" s="153"/>
      <c r="H22" s="153"/>
      <c r="I22" s="159"/>
      <c r="J22" s="153"/>
      <c r="K22" s="36"/>
    </row>
    <row r="23" spans="1:11" x14ac:dyDescent="0.25">
      <c r="A23" s="157"/>
      <c r="B23" s="154"/>
      <c r="C23" s="154"/>
      <c r="D23" s="118" t="s">
        <v>34</v>
      </c>
      <c r="E23" s="118">
        <v>100</v>
      </c>
      <c r="F23" s="154"/>
      <c r="G23" s="154"/>
      <c r="H23" s="154"/>
      <c r="I23" s="160"/>
      <c r="J23" s="154"/>
      <c r="K23" s="36"/>
    </row>
    <row r="24" spans="1:11" ht="96" customHeight="1" x14ac:dyDescent="0.25">
      <c r="A24" s="131">
        <v>2</v>
      </c>
      <c r="B24" s="118" t="s">
        <v>307</v>
      </c>
      <c r="C24" s="118" t="s">
        <v>64</v>
      </c>
      <c r="D24" s="131" t="s">
        <v>56</v>
      </c>
      <c r="E24" s="118">
        <v>14</v>
      </c>
      <c r="F24" s="118" t="s">
        <v>166</v>
      </c>
      <c r="G24" s="131">
        <v>6</v>
      </c>
      <c r="H24" s="118" t="s">
        <v>308</v>
      </c>
      <c r="I24" s="131"/>
      <c r="J24" s="131"/>
    </row>
    <row r="25" spans="1:11" ht="90" x14ac:dyDescent="0.25">
      <c r="A25" s="131">
        <v>3</v>
      </c>
      <c r="B25" s="118" t="s">
        <v>309</v>
      </c>
      <c r="C25" s="118" t="s">
        <v>64</v>
      </c>
      <c r="D25" s="131" t="s">
        <v>56</v>
      </c>
      <c r="E25" s="118">
        <v>14</v>
      </c>
      <c r="F25" s="118" t="s">
        <v>166</v>
      </c>
      <c r="G25" s="131">
        <v>6</v>
      </c>
      <c r="H25" s="118" t="s">
        <v>310</v>
      </c>
      <c r="I25" s="131"/>
      <c r="J25" s="131"/>
    </row>
    <row r="26" spans="1:11" ht="138.75" customHeight="1" x14ac:dyDescent="0.25">
      <c r="A26" s="131">
        <v>4</v>
      </c>
      <c r="B26" s="118" t="s">
        <v>250</v>
      </c>
      <c r="C26" s="118" t="s">
        <v>9</v>
      </c>
      <c r="D26" s="131" t="s">
        <v>56</v>
      </c>
      <c r="E26" s="118">
        <v>100</v>
      </c>
      <c r="F26" s="118" t="s">
        <v>166</v>
      </c>
      <c r="G26" s="131">
        <v>10</v>
      </c>
      <c r="H26" s="111" t="s">
        <v>171</v>
      </c>
      <c r="I26" s="131"/>
      <c r="J26" s="131"/>
    </row>
    <row r="27" spans="1:11" s="6" customFormat="1" ht="135.75" customHeight="1" x14ac:dyDescent="0.25">
      <c r="A27" s="131">
        <v>5</v>
      </c>
      <c r="B27" s="118" t="s">
        <v>170</v>
      </c>
      <c r="C27" s="118" t="s">
        <v>9</v>
      </c>
      <c r="D27" s="131" t="s">
        <v>56</v>
      </c>
      <c r="E27" s="118" t="s">
        <v>91</v>
      </c>
      <c r="F27" s="118" t="s">
        <v>13</v>
      </c>
      <c r="G27" s="131">
        <v>10</v>
      </c>
      <c r="H27" s="111" t="s">
        <v>172</v>
      </c>
      <c r="I27" s="131"/>
      <c r="J27" s="131"/>
    </row>
    <row r="28" spans="1:11" ht="210" x14ac:dyDescent="0.25">
      <c r="A28" s="11" t="s">
        <v>28</v>
      </c>
      <c r="B28" s="118" t="s">
        <v>272</v>
      </c>
      <c r="C28" s="118" t="s">
        <v>92</v>
      </c>
      <c r="D28" s="118" t="s">
        <v>273</v>
      </c>
      <c r="E28" s="118" t="s">
        <v>290</v>
      </c>
      <c r="F28" s="118" t="s">
        <v>274</v>
      </c>
      <c r="G28" s="118">
        <v>3</v>
      </c>
      <c r="H28" s="118" t="s">
        <v>275</v>
      </c>
      <c r="I28" s="131"/>
      <c r="J28" s="131"/>
    </row>
    <row r="29" spans="1:11" ht="135" x14ac:dyDescent="0.25">
      <c r="A29" s="11" t="s">
        <v>57</v>
      </c>
      <c r="B29" s="118" t="s">
        <v>277</v>
      </c>
      <c r="C29" s="118" t="s">
        <v>12</v>
      </c>
      <c r="D29" s="118" t="s">
        <v>273</v>
      </c>
      <c r="E29" s="16">
        <v>1</v>
      </c>
      <c r="F29" s="118" t="s">
        <v>13</v>
      </c>
      <c r="G29" s="118">
        <v>2</v>
      </c>
      <c r="H29" s="113" t="s">
        <v>278</v>
      </c>
      <c r="I29" s="131"/>
      <c r="J29" s="131"/>
    </row>
    <row r="30" spans="1:11" ht="75" x14ac:dyDescent="0.25">
      <c r="A30" s="120" t="s">
        <v>280</v>
      </c>
      <c r="B30" s="118" t="s">
        <v>331</v>
      </c>
      <c r="C30" s="118" t="s">
        <v>334</v>
      </c>
      <c r="D30" s="118" t="s">
        <v>56</v>
      </c>
      <c r="E30" s="16">
        <v>1</v>
      </c>
      <c r="F30" s="118" t="s">
        <v>13</v>
      </c>
      <c r="G30" s="118">
        <v>8</v>
      </c>
      <c r="H30" s="113" t="s">
        <v>278</v>
      </c>
      <c r="I30" s="118"/>
      <c r="J30" s="131"/>
    </row>
    <row r="31" spans="1:11" ht="135" x14ac:dyDescent="0.25">
      <c r="A31" s="120" t="s">
        <v>281</v>
      </c>
      <c r="B31" s="118" t="s">
        <v>332</v>
      </c>
      <c r="C31" s="118" t="s">
        <v>335</v>
      </c>
      <c r="D31" s="118" t="s">
        <v>56</v>
      </c>
      <c r="E31" s="16" t="s">
        <v>336</v>
      </c>
      <c r="F31" s="118" t="s">
        <v>337</v>
      </c>
      <c r="G31" s="118">
        <v>8</v>
      </c>
      <c r="H31" s="113" t="s">
        <v>370</v>
      </c>
      <c r="I31" s="118"/>
      <c r="J31" s="131"/>
    </row>
    <row r="32" spans="1:11" x14ac:dyDescent="0.25">
      <c r="A32" s="131"/>
      <c r="B32" s="131" t="s">
        <v>14</v>
      </c>
      <c r="C32" s="131"/>
      <c r="D32" s="131"/>
      <c r="E32" s="131"/>
      <c r="F32" s="131"/>
      <c r="G32" s="131">
        <f>G4+G24+G25+G26+G27+G28+G29+G30+G31</f>
        <v>100</v>
      </c>
      <c r="H32" s="131"/>
      <c r="I32" s="131"/>
      <c r="J32" s="27">
        <f>J6+J11+J16+J20+J24+J25+J26+J27+J28+J29+J30+J31</f>
        <v>0</v>
      </c>
    </row>
    <row r="34" spans="2:2" ht="30" x14ac:dyDescent="0.25">
      <c r="B34" s="9" t="s">
        <v>276</v>
      </c>
    </row>
  </sheetData>
  <mergeCells count="35">
    <mergeCell ref="A2:J2"/>
    <mergeCell ref="A16:A19"/>
    <mergeCell ref="B16:B19"/>
    <mergeCell ref="C16:C19"/>
    <mergeCell ref="G16:G19"/>
    <mergeCell ref="G6:G9"/>
    <mergeCell ref="B4:C4"/>
    <mergeCell ref="B5:C5"/>
    <mergeCell ref="F5:F19"/>
    <mergeCell ref="A6:A9"/>
    <mergeCell ref="B6:B9"/>
    <mergeCell ref="C6:C9"/>
    <mergeCell ref="I6:I9"/>
    <mergeCell ref="J6:J9"/>
    <mergeCell ref="H6:H9"/>
    <mergeCell ref="B10:C10"/>
    <mergeCell ref="H11:H14"/>
    <mergeCell ref="I11:I14"/>
    <mergeCell ref="J11:J14"/>
    <mergeCell ref="C11:C14"/>
    <mergeCell ref="G11:G14"/>
    <mergeCell ref="A11:A14"/>
    <mergeCell ref="B11:B14"/>
    <mergeCell ref="A20:A23"/>
    <mergeCell ref="C20:C23"/>
    <mergeCell ref="F20:F23"/>
    <mergeCell ref="I16:I19"/>
    <mergeCell ref="J16:J19"/>
    <mergeCell ref="I20:I23"/>
    <mergeCell ref="J20:J23"/>
    <mergeCell ref="B15:C15"/>
    <mergeCell ref="H16:H19"/>
    <mergeCell ref="B20:B23"/>
    <mergeCell ref="H20:H23"/>
    <mergeCell ref="G20:G23"/>
  </mergeCells>
  <pageMargins left="0.51181102362204722" right="0" top="0.35433070866141736" bottom="0.15748031496062992" header="0.31496062992125984" footer="0.31496062992125984"/>
  <pageSetup paperSize="9" scale="51" fitToHeight="2" orientation="portrait" r:id="rId1"/>
  <ignoredErrors>
    <ignoredError sqref="A5 A7:A10 A26:A31" numberStoredAsText="1"/>
    <ignoredError sqref="A11:A14 A16:A20" twoDigitTextYear="1"/>
    <ignoredError sqref="A15 A6" twoDigitTextYear="1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pageSetUpPr fitToPage="1"/>
  </sheetPr>
  <dimension ref="A1:K35"/>
  <sheetViews>
    <sheetView zoomScale="83" zoomScaleNormal="83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J1" sqref="J1"/>
    </sheetView>
  </sheetViews>
  <sheetFormatPr defaultRowHeight="15" x14ac:dyDescent="0.25"/>
  <cols>
    <col min="1" max="1" width="6" style="31" customWidth="1"/>
    <col min="2" max="2" width="23" style="31" customWidth="1"/>
    <col min="3" max="3" width="13" style="31" customWidth="1"/>
    <col min="4" max="4" width="24.5703125" style="31" customWidth="1"/>
    <col min="5" max="5" width="10.7109375" style="31" customWidth="1"/>
    <col min="6" max="6" width="16.42578125" style="31" customWidth="1"/>
    <col min="7" max="7" width="11" style="31" customWidth="1"/>
    <col min="8" max="8" width="35.85546875" style="31" customWidth="1"/>
    <col min="9" max="9" width="12.5703125" style="31" customWidth="1"/>
    <col min="10" max="10" width="37.140625" style="31" customWidth="1"/>
    <col min="11" max="11" width="20.140625" customWidth="1"/>
  </cols>
  <sheetData>
    <row r="1" spans="1:11" ht="59.25" x14ac:dyDescent="0.25">
      <c r="J1" s="14" t="s">
        <v>486</v>
      </c>
    </row>
    <row r="2" spans="1:11" ht="30.75" customHeight="1" x14ac:dyDescent="0.25">
      <c r="A2" s="182" t="s">
        <v>431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1" ht="45" x14ac:dyDescent="0.25">
      <c r="A3" s="118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61</v>
      </c>
      <c r="H3" s="118" t="s">
        <v>39</v>
      </c>
      <c r="I3" s="118" t="s">
        <v>6</v>
      </c>
      <c r="J3" s="118" t="s">
        <v>7</v>
      </c>
    </row>
    <row r="4" spans="1:11" ht="29.25" customHeight="1" x14ac:dyDescent="0.25">
      <c r="A4" s="120">
        <v>1</v>
      </c>
      <c r="B4" s="163" t="s">
        <v>8</v>
      </c>
      <c r="C4" s="164"/>
      <c r="D4" s="118"/>
      <c r="E4" s="118">
        <v>100</v>
      </c>
      <c r="F4" s="10"/>
      <c r="G4" s="118">
        <f>G5+G10+G15+G20</f>
        <v>53</v>
      </c>
      <c r="H4" s="12"/>
      <c r="I4" s="118"/>
      <c r="J4" s="118"/>
    </row>
    <row r="5" spans="1:11" ht="15" customHeight="1" x14ac:dyDescent="0.25">
      <c r="A5" s="114" t="s">
        <v>221</v>
      </c>
      <c r="B5" s="165" t="s">
        <v>123</v>
      </c>
      <c r="C5" s="166"/>
      <c r="D5" s="118"/>
      <c r="E5" s="118"/>
      <c r="F5" s="152" t="s">
        <v>155</v>
      </c>
      <c r="G5" s="111">
        <f>G6</f>
        <v>14</v>
      </c>
      <c r="H5" s="12"/>
      <c r="I5" s="118"/>
      <c r="J5" s="118"/>
    </row>
    <row r="6" spans="1:11" ht="30.75" customHeight="1" x14ac:dyDescent="0.25">
      <c r="A6" s="155" t="s">
        <v>58</v>
      </c>
      <c r="B6" s="161" t="s">
        <v>106</v>
      </c>
      <c r="C6" s="161" t="s">
        <v>9</v>
      </c>
      <c r="D6" s="119" t="s">
        <v>31</v>
      </c>
      <c r="E6" s="119" t="s">
        <v>124</v>
      </c>
      <c r="F6" s="153"/>
      <c r="G6" s="161">
        <v>14</v>
      </c>
      <c r="H6" s="152" t="s">
        <v>263</v>
      </c>
      <c r="I6" s="152"/>
      <c r="J6" s="152"/>
    </row>
    <row r="7" spans="1:11" ht="45" customHeight="1" x14ac:dyDescent="0.25">
      <c r="A7" s="156"/>
      <c r="B7" s="161"/>
      <c r="C7" s="161"/>
      <c r="D7" s="119" t="s">
        <v>32</v>
      </c>
      <c r="E7" s="119" t="s">
        <v>36</v>
      </c>
      <c r="F7" s="153"/>
      <c r="G7" s="161"/>
      <c r="H7" s="153"/>
      <c r="I7" s="153"/>
      <c r="J7" s="153"/>
    </row>
    <row r="8" spans="1:11" ht="27.75" customHeight="1" x14ac:dyDescent="0.25">
      <c r="A8" s="156"/>
      <c r="B8" s="161"/>
      <c r="C8" s="161"/>
      <c r="D8" s="119" t="s">
        <v>33</v>
      </c>
      <c r="E8" s="119" t="s">
        <v>125</v>
      </c>
      <c r="F8" s="153"/>
      <c r="G8" s="161"/>
      <c r="H8" s="153"/>
      <c r="I8" s="153"/>
      <c r="J8" s="153"/>
    </row>
    <row r="9" spans="1:11" ht="24" customHeight="1" x14ac:dyDescent="0.25">
      <c r="A9" s="157"/>
      <c r="B9" s="161"/>
      <c r="C9" s="161"/>
      <c r="D9" s="119" t="s">
        <v>34</v>
      </c>
      <c r="E9" s="119" t="s">
        <v>38</v>
      </c>
      <c r="F9" s="153"/>
      <c r="G9" s="161"/>
      <c r="H9" s="154"/>
      <c r="I9" s="154"/>
      <c r="J9" s="154"/>
    </row>
    <row r="10" spans="1:11" ht="15" customHeight="1" x14ac:dyDescent="0.25">
      <c r="A10" s="114" t="s">
        <v>19</v>
      </c>
      <c r="B10" s="168" t="s">
        <v>108</v>
      </c>
      <c r="C10" s="169"/>
      <c r="D10" s="119"/>
      <c r="E10" s="119"/>
      <c r="F10" s="153"/>
      <c r="G10" s="118">
        <f>G11</f>
        <v>10</v>
      </c>
      <c r="H10" s="12"/>
      <c r="I10" s="118"/>
      <c r="J10" s="118"/>
    </row>
    <row r="11" spans="1:11" ht="48.75" customHeight="1" x14ac:dyDescent="0.25">
      <c r="A11" s="155" t="s">
        <v>40</v>
      </c>
      <c r="B11" s="152" t="s">
        <v>107</v>
      </c>
      <c r="C11" s="152" t="s">
        <v>9</v>
      </c>
      <c r="D11" s="119" t="s">
        <v>31</v>
      </c>
      <c r="E11" s="119" t="s">
        <v>124</v>
      </c>
      <c r="F11" s="153"/>
      <c r="G11" s="152">
        <v>10</v>
      </c>
      <c r="H11" s="152" t="s">
        <v>247</v>
      </c>
      <c r="I11" s="152"/>
      <c r="J11" s="152"/>
      <c r="K11" s="39"/>
    </row>
    <row r="12" spans="1:11" ht="30.75" customHeight="1" x14ac:dyDescent="0.25">
      <c r="A12" s="156"/>
      <c r="B12" s="153"/>
      <c r="C12" s="153"/>
      <c r="D12" s="119" t="s">
        <v>32</v>
      </c>
      <c r="E12" s="119" t="s">
        <v>36</v>
      </c>
      <c r="F12" s="153"/>
      <c r="G12" s="153"/>
      <c r="H12" s="153"/>
      <c r="I12" s="153"/>
      <c r="J12" s="153"/>
    </row>
    <row r="13" spans="1:11" ht="20.25" customHeight="1" x14ac:dyDescent="0.25">
      <c r="A13" s="156"/>
      <c r="B13" s="153"/>
      <c r="C13" s="153"/>
      <c r="D13" s="119" t="s">
        <v>33</v>
      </c>
      <c r="E13" s="119" t="s">
        <v>125</v>
      </c>
      <c r="F13" s="153"/>
      <c r="G13" s="153"/>
      <c r="H13" s="153"/>
      <c r="I13" s="153"/>
      <c r="J13" s="153"/>
    </row>
    <row r="14" spans="1:11" ht="39.75" customHeight="1" x14ac:dyDescent="0.25">
      <c r="A14" s="157"/>
      <c r="B14" s="154"/>
      <c r="C14" s="154"/>
      <c r="D14" s="119" t="s">
        <v>34</v>
      </c>
      <c r="E14" s="119" t="s">
        <v>91</v>
      </c>
      <c r="F14" s="153"/>
      <c r="G14" s="154"/>
      <c r="H14" s="154"/>
      <c r="I14" s="154"/>
      <c r="J14" s="154"/>
    </row>
    <row r="15" spans="1:11" ht="15" customHeight="1" x14ac:dyDescent="0.25">
      <c r="A15" s="115" t="s">
        <v>20</v>
      </c>
      <c r="B15" s="218" t="s">
        <v>288</v>
      </c>
      <c r="C15" s="219"/>
      <c r="D15" s="119"/>
      <c r="E15" s="119"/>
      <c r="F15" s="153"/>
      <c r="G15" s="118">
        <f>G16</f>
        <v>15</v>
      </c>
      <c r="H15" s="12"/>
      <c r="I15" s="118"/>
      <c r="J15" s="118"/>
    </row>
    <row r="16" spans="1:11" ht="48" customHeight="1" x14ac:dyDescent="0.25">
      <c r="A16" s="155" t="s">
        <v>110</v>
      </c>
      <c r="B16" s="152" t="s">
        <v>109</v>
      </c>
      <c r="C16" s="152" t="s">
        <v>9</v>
      </c>
      <c r="D16" s="119" t="s">
        <v>31</v>
      </c>
      <c r="E16" s="119" t="s">
        <v>124</v>
      </c>
      <c r="F16" s="153"/>
      <c r="G16" s="161">
        <v>15</v>
      </c>
      <c r="H16" s="161" t="s">
        <v>283</v>
      </c>
      <c r="I16" s="171"/>
      <c r="J16" s="152"/>
    </row>
    <row r="17" spans="1:11" ht="18.75" customHeight="1" x14ac:dyDescent="0.25">
      <c r="A17" s="156"/>
      <c r="B17" s="153"/>
      <c r="C17" s="153"/>
      <c r="D17" s="119" t="s">
        <v>32</v>
      </c>
      <c r="E17" s="119" t="s">
        <v>36</v>
      </c>
      <c r="F17" s="153"/>
      <c r="G17" s="161"/>
      <c r="H17" s="161"/>
      <c r="I17" s="172"/>
      <c r="J17" s="153"/>
    </row>
    <row r="18" spans="1:11" ht="34.5" customHeight="1" x14ac:dyDescent="0.25">
      <c r="A18" s="156"/>
      <c r="B18" s="153"/>
      <c r="C18" s="153"/>
      <c r="D18" s="119" t="s">
        <v>33</v>
      </c>
      <c r="E18" s="119" t="s">
        <v>125</v>
      </c>
      <c r="F18" s="153"/>
      <c r="G18" s="161"/>
      <c r="H18" s="161"/>
      <c r="I18" s="172"/>
      <c r="J18" s="153"/>
    </row>
    <row r="19" spans="1:11" ht="21.75" customHeight="1" x14ac:dyDescent="0.25">
      <c r="A19" s="157"/>
      <c r="B19" s="154"/>
      <c r="C19" s="154"/>
      <c r="D19" s="119" t="s">
        <v>34</v>
      </c>
      <c r="E19" s="119" t="s">
        <v>38</v>
      </c>
      <c r="F19" s="153"/>
      <c r="G19" s="161"/>
      <c r="H19" s="161"/>
      <c r="I19" s="173"/>
      <c r="J19" s="154"/>
    </row>
    <row r="20" spans="1:11" ht="108" customHeight="1" x14ac:dyDescent="0.25">
      <c r="A20" s="155" t="s">
        <v>21</v>
      </c>
      <c r="B20" s="152" t="s">
        <v>251</v>
      </c>
      <c r="C20" s="152" t="s">
        <v>9</v>
      </c>
      <c r="D20" s="118" t="s">
        <v>31</v>
      </c>
      <c r="E20" s="118" t="s">
        <v>35</v>
      </c>
      <c r="F20" s="152" t="s">
        <v>156</v>
      </c>
      <c r="G20" s="152">
        <v>14</v>
      </c>
      <c r="H20" s="152" t="s">
        <v>315</v>
      </c>
      <c r="I20" s="158"/>
      <c r="J20" s="152"/>
      <c r="K20" s="33"/>
    </row>
    <row r="21" spans="1:11" ht="15.75" customHeight="1" x14ac:dyDescent="0.25">
      <c r="A21" s="156"/>
      <c r="B21" s="153"/>
      <c r="C21" s="153"/>
      <c r="D21" s="118" t="s">
        <v>32</v>
      </c>
      <c r="E21" s="118" t="s">
        <v>36</v>
      </c>
      <c r="F21" s="153"/>
      <c r="G21" s="153"/>
      <c r="H21" s="153"/>
      <c r="I21" s="159"/>
      <c r="J21" s="153"/>
      <c r="K21" s="33"/>
    </row>
    <row r="22" spans="1:11" x14ac:dyDescent="0.25">
      <c r="A22" s="156"/>
      <c r="B22" s="153"/>
      <c r="C22" s="153"/>
      <c r="D22" s="118" t="s">
        <v>33</v>
      </c>
      <c r="E22" s="118" t="s">
        <v>37</v>
      </c>
      <c r="F22" s="153"/>
      <c r="G22" s="153"/>
      <c r="H22" s="153"/>
      <c r="I22" s="159"/>
      <c r="J22" s="153"/>
      <c r="K22" s="33"/>
    </row>
    <row r="23" spans="1:11" x14ac:dyDescent="0.25">
      <c r="A23" s="157"/>
      <c r="B23" s="154"/>
      <c r="C23" s="154"/>
      <c r="D23" s="118" t="s">
        <v>34</v>
      </c>
      <c r="E23" s="118">
        <v>100</v>
      </c>
      <c r="F23" s="154"/>
      <c r="G23" s="154"/>
      <c r="H23" s="154"/>
      <c r="I23" s="160"/>
      <c r="J23" s="154"/>
      <c r="K23" s="33"/>
    </row>
    <row r="24" spans="1:11" ht="170.25" customHeight="1" x14ac:dyDescent="0.25">
      <c r="A24" s="131">
        <v>2</v>
      </c>
      <c r="B24" s="118" t="s">
        <v>307</v>
      </c>
      <c r="C24" s="118" t="s">
        <v>64</v>
      </c>
      <c r="D24" s="131" t="s">
        <v>56</v>
      </c>
      <c r="E24" s="118">
        <v>7</v>
      </c>
      <c r="F24" s="118" t="s">
        <v>148</v>
      </c>
      <c r="G24" s="131">
        <v>10</v>
      </c>
      <c r="H24" s="118" t="s">
        <v>314</v>
      </c>
      <c r="I24" s="131"/>
      <c r="J24" s="131"/>
    </row>
    <row r="25" spans="1:11" ht="109.5" customHeight="1" x14ac:dyDescent="0.25">
      <c r="A25" s="131">
        <v>3</v>
      </c>
      <c r="B25" s="118" t="s">
        <v>309</v>
      </c>
      <c r="C25" s="118" t="s">
        <v>64</v>
      </c>
      <c r="D25" s="131" t="s">
        <v>56</v>
      </c>
      <c r="E25" s="118">
        <v>14</v>
      </c>
      <c r="F25" s="118" t="s">
        <v>148</v>
      </c>
      <c r="G25" s="131">
        <v>10</v>
      </c>
      <c r="H25" s="118" t="s">
        <v>310</v>
      </c>
      <c r="I25" s="131"/>
      <c r="J25" s="131"/>
    </row>
    <row r="26" spans="1:11" s="6" customFormat="1" ht="139.5" customHeight="1" x14ac:dyDescent="0.25">
      <c r="A26" s="131">
        <v>4</v>
      </c>
      <c r="B26" s="118" t="s">
        <v>65</v>
      </c>
      <c r="C26" s="118" t="s">
        <v>66</v>
      </c>
      <c r="D26" s="118" t="s">
        <v>84</v>
      </c>
      <c r="E26" s="118" t="s">
        <v>102</v>
      </c>
      <c r="F26" s="118" t="s">
        <v>10</v>
      </c>
      <c r="G26" s="118">
        <v>10</v>
      </c>
      <c r="H26" s="118" t="s">
        <v>161</v>
      </c>
      <c r="I26" s="27"/>
      <c r="J26" s="131"/>
    </row>
    <row r="27" spans="1:11" ht="63" customHeight="1" x14ac:dyDescent="0.25">
      <c r="A27" s="131">
        <v>5</v>
      </c>
      <c r="B27" s="118" t="s">
        <v>182</v>
      </c>
      <c r="C27" s="118" t="s">
        <v>118</v>
      </c>
      <c r="D27" s="118" t="s">
        <v>84</v>
      </c>
      <c r="E27" s="118">
        <v>1</v>
      </c>
      <c r="F27" s="118" t="s">
        <v>181</v>
      </c>
      <c r="G27" s="118">
        <v>2</v>
      </c>
      <c r="H27" s="118" t="s">
        <v>183</v>
      </c>
      <c r="I27" s="131"/>
      <c r="J27" s="131"/>
    </row>
    <row r="28" spans="1:11" ht="225" x14ac:dyDescent="0.25">
      <c r="A28" s="131">
        <v>6</v>
      </c>
      <c r="B28" s="118" t="s">
        <v>272</v>
      </c>
      <c r="C28" s="118" t="s">
        <v>92</v>
      </c>
      <c r="D28" s="118" t="s">
        <v>273</v>
      </c>
      <c r="E28" s="118" t="s">
        <v>290</v>
      </c>
      <c r="F28" s="118" t="s">
        <v>274</v>
      </c>
      <c r="G28" s="118">
        <v>3</v>
      </c>
      <c r="H28" s="118" t="s">
        <v>275</v>
      </c>
      <c r="I28" s="131"/>
      <c r="J28" s="131"/>
    </row>
    <row r="29" spans="1:11" ht="150" x14ac:dyDescent="0.25">
      <c r="A29" s="131">
        <v>7</v>
      </c>
      <c r="B29" s="118" t="s">
        <v>277</v>
      </c>
      <c r="C29" s="118" t="s">
        <v>12</v>
      </c>
      <c r="D29" s="118" t="s">
        <v>273</v>
      </c>
      <c r="E29" s="16">
        <v>1</v>
      </c>
      <c r="F29" s="118" t="s">
        <v>13</v>
      </c>
      <c r="G29" s="118">
        <v>2</v>
      </c>
      <c r="H29" s="113" t="s">
        <v>278</v>
      </c>
      <c r="I29" s="131"/>
      <c r="J29" s="131"/>
    </row>
    <row r="30" spans="1:11" ht="75" x14ac:dyDescent="0.25">
      <c r="A30" s="120" t="s">
        <v>280</v>
      </c>
      <c r="B30" s="118" t="s">
        <v>331</v>
      </c>
      <c r="C30" s="118" t="s">
        <v>334</v>
      </c>
      <c r="D30" s="118" t="s">
        <v>56</v>
      </c>
      <c r="E30" s="16">
        <v>1</v>
      </c>
      <c r="F30" s="118" t="s">
        <v>13</v>
      </c>
      <c r="G30" s="118">
        <v>5</v>
      </c>
      <c r="H30" s="113" t="s">
        <v>278</v>
      </c>
      <c r="I30" s="131"/>
      <c r="J30" s="131"/>
    </row>
    <row r="31" spans="1:11" ht="144.75" customHeight="1" x14ac:dyDescent="0.25">
      <c r="A31" s="120" t="s">
        <v>281</v>
      </c>
      <c r="B31" s="118" t="s">
        <v>332</v>
      </c>
      <c r="C31" s="118" t="s">
        <v>335</v>
      </c>
      <c r="D31" s="118" t="s">
        <v>56</v>
      </c>
      <c r="E31" s="16" t="s">
        <v>336</v>
      </c>
      <c r="F31" s="118" t="s">
        <v>337</v>
      </c>
      <c r="G31" s="118">
        <v>5</v>
      </c>
      <c r="H31" s="113" t="s">
        <v>370</v>
      </c>
      <c r="I31" s="131"/>
      <c r="J31" s="131"/>
    </row>
    <row r="32" spans="1:11" x14ac:dyDescent="0.25">
      <c r="A32" s="131"/>
      <c r="B32" s="131" t="s">
        <v>14</v>
      </c>
      <c r="C32" s="131"/>
      <c r="D32" s="131"/>
      <c r="E32" s="131"/>
      <c r="F32" s="131"/>
      <c r="G32" s="131">
        <f>G4+G24+G25+G26+G27+G28+G29+G30+G31</f>
        <v>100</v>
      </c>
      <c r="H32" s="131"/>
      <c r="I32" s="131"/>
      <c r="J32" s="26">
        <f>J6+J11+J16+J20+J24+J25+J26+J28+J27+J29+J30+J31</f>
        <v>0</v>
      </c>
    </row>
    <row r="35" spans="2:2" ht="30" x14ac:dyDescent="0.25">
      <c r="B35" s="9" t="s">
        <v>276</v>
      </c>
    </row>
  </sheetData>
  <mergeCells count="35">
    <mergeCell ref="I20:I23"/>
    <mergeCell ref="J20:J23"/>
    <mergeCell ref="A20:A23"/>
    <mergeCell ref="B20:B23"/>
    <mergeCell ref="C20:C23"/>
    <mergeCell ref="F20:F23"/>
    <mergeCell ref="G20:G23"/>
    <mergeCell ref="H20:H23"/>
    <mergeCell ref="A2:J2"/>
    <mergeCell ref="B4:C4"/>
    <mergeCell ref="B5:C5"/>
    <mergeCell ref="F5:F19"/>
    <mergeCell ref="A6:A9"/>
    <mergeCell ref="B6:B9"/>
    <mergeCell ref="C6:C9"/>
    <mergeCell ref="B15:C15"/>
    <mergeCell ref="A16:A19"/>
    <mergeCell ref="B16:B19"/>
    <mergeCell ref="C16:C19"/>
    <mergeCell ref="A11:A14"/>
    <mergeCell ref="B11:B14"/>
    <mergeCell ref="C11:C14"/>
    <mergeCell ref="G11:G14"/>
    <mergeCell ref="H11:H14"/>
    <mergeCell ref="H16:H19"/>
    <mergeCell ref="H6:H9"/>
    <mergeCell ref="B10:C10"/>
    <mergeCell ref="G6:G9"/>
    <mergeCell ref="G16:G19"/>
    <mergeCell ref="I6:I9"/>
    <mergeCell ref="J6:J9"/>
    <mergeCell ref="I11:I14"/>
    <mergeCell ref="J11:J14"/>
    <mergeCell ref="I16:I19"/>
    <mergeCell ref="J16:J19"/>
  </mergeCells>
  <pageMargins left="0.11811023622047245" right="0.11811023622047245" top="0.15748031496062992" bottom="0.15748031496062992" header="0.31496062992125984" footer="0.31496062992125984"/>
  <pageSetup paperSize="9" scale="53" fitToHeight="0" orientation="portrait" r:id="rId1"/>
  <ignoredErrors>
    <ignoredError sqref="A7:A9 A10 A20 A30:A31" numberStoredAsText="1"/>
    <ignoredError sqref="A11:A19 A6" twoDigitTextYear="1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pageSetUpPr fitToPage="1"/>
  </sheetPr>
  <dimension ref="A1:K15"/>
  <sheetViews>
    <sheetView zoomScale="81" zoomScaleNormal="81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B17" sqref="B17"/>
    </sheetView>
  </sheetViews>
  <sheetFormatPr defaultRowHeight="15" x14ac:dyDescent="0.25"/>
  <cols>
    <col min="1" max="1" width="6" style="22" customWidth="1"/>
    <col min="2" max="2" width="22.5703125" style="31" customWidth="1"/>
    <col min="3" max="3" width="11.42578125" style="31" customWidth="1"/>
    <col min="4" max="4" width="22.42578125" style="31" customWidth="1"/>
    <col min="5" max="5" width="9.7109375" style="31" bestFit="1" customWidth="1"/>
    <col min="6" max="6" width="18.5703125" style="31" customWidth="1"/>
    <col min="7" max="7" width="12.42578125" style="31" bestFit="1" customWidth="1"/>
    <col min="8" max="8" width="31.28515625" style="31" customWidth="1"/>
    <col min="9" max="9" width="9.140625" style="31"/>
    <col min="10" max="10" width="39.28515625" style="31" customWidth="1"/>
    <col min="11" max="11" width="15.140625" customWidth="1"/>
  </cols>
  <sheetData>
    <row r="1" spans="1:11" ht="60" x14ac:dyDescent="0.25">
      <c r="J1" s="14" t="s">
        <v>487</v>
      </c>
    </row>
    <row r="2" spans="1:11" ht="36" customHeight="1" x14ac:dyDescent="0.25">
      <c r="A2" s="182" t="s">
        <v>432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1" ht="65.25" customHeight="1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1" t="s">
        <v>3</v>
      </c>
      <c r="F3" s="118" t="s">
        <v>4</v>
      </c>
      <c r="G3" s="118" t="s">
        <v>61</v>
      </c>
      <c r="H3" s="118" t="s">
        <v>39</v>
      </c>
      <c r="I3" s="118" t="s">
        <v>6</v>
      </c>
      <c r="J3" s="118" t="s">
        <v>7</v>
      </c>
    </row>
    <row r="4" spans="1:11" ht="81.75" customHeight="1" x14ac:dyDescent="0.25">
      <c r="A4" s="228">
        <v>1</v>
      </c>
      <c r="B4" s="152" t="s">
        <v>433</v>
      </c>
      <c r="C4" s="152" t="s">
        <v>9</v>
      </c>
      <c r="D4" s="20" t="s">
        <v>31</v>
      </c>
      <c r="E4" s="118" t="s">
        <v>35</v>
      </c>
      <c r="F4" s="152" t="s">
        <v>13</v>
      </c>
      <c r="G4" s="215">
        <v>40</v>
      </c>
      <c r="H4" s="152" t="s">
        <v>291</v>
      </c>
      <c r="I4" s="231"/>
      <c r="J4" s="215"/>
      <c r="K4" s="39"/>
    </row>
    <row r="5" spans="1:11" x14ac:dyDescent="0.25">
      <c r="A5" s="229"/>
      <c r="B5" s="153"/>
      <c r="C5" s="153"/>
      <c r="D5" s="20" t="s">
        <v>32</v>
      </c>
      <c r="E5" s="118" t="s">
        <v>36</v>
      </c>
      <c r="F5" s="153"/>
      <c r="G5" s="216"/>
      <c r="H5" s="153"/>
      <c r="I5" s="232"/>
      <c r="J5" s="216"/>
      <c r="K5" s="39"/>
    </row>
    <row r="6" spans="1:11" ht="18" customHeight="1" x14ac:dyDescent="0.25">
      <c r="A6" s="229"/>
      <c r="B6" s="153"/>
      <c r="C6" s="153"/>
      <c r="D6" s="20" t="s">
        <v>33</v>
      </c>
      <c r="E6" s="118" t="s">
        <v>37</v>
      </c>
      <c r="F6" s="153"/>
      <c r="G6" s="216"/>
      <c r="H6" s="153"/>
      <c r="I6" s="232"/>
      <c r="J6" s="216"/>
      <c r="K6" s="39"/>
    </row>
    <row r="7" spans="1:11" ht="25.5" customHeight="1" x14ac:dyDescent="0.25">
      <c r="A7" s="230"/>
      <c r="B7" s="154"/>
      <c r="C7" s="154"/>
      <c r="D7" s="20" t="s">
        <v>34</v>
      </c>
      <c r="E7" s="118" t="s">
        <v>91</v>
      </c>
      <c r="F7" s="154"/>
      <c r="G7" s="217"/>
      <c r="H7" s="154"/>
      <c r="I7" s="233"/>
      <c r="J7" s="217"/>
      <c r="K7" s="39"/>
    </row>
    <row r="8" spans="1:11" ht="90" x14ac:dyDescent="0.25">
      <c r="A8" s="11" t="s">
        <v>22</v>
      </c>
      <c r="B8" s="118" t="s">
        <v>67</v>
      </c>
      <c r="C8" s="118" t="s">
        <v>29</v>
      </c>
      <c r="D8" s="20" t="s">
        <v>56</v>
      </c>
      <c r="E8" s="118">
        <v>60</v>
      </c>
      <c r="F8" s="29" t="s">
        <v>160</v>
      </c>
      <c r="G8" s="131">
        <v>10</v>
      </c>
      <c r="H8" s="118" t="s">
        <v>292</v>
      </c>
      <c r="I8" s="131"/>
      <c r="J8" s="131"/>
    </row>
    <row r="9" spans="1:11" ht="75" x14ac:dyDescent="0.25">
      <c r="A9" s="11" t="s">
        <v>23</v>
      </c>
      <c r="B9" s="118" t="s">
        <v>293</v>
      </c>
      <c r="C9" s="118" t="s">
        <v>54</v>
      </c>
      <c r="D9" s="118" t="s">
        <v>56</v>
      </c>
      <c r="E9" s="118" t="s">
        <v>55</v>
      </c>
      <c r="F9" s="29" t="s">
        <v>160</v>
      </c>
      <c r="G9" s="131">
        <v>10</v>
      </c>
      <c r="H9" s="118" t="s">
        <v>294</v>
      </c>
      <c r="I9" s="131"/>
      <c r="J9" s="131"/>
    </row>
    <row r="10" spans="1:11" ht="120" x14ac:dyDescent="0.25">
      <c r="A10" s="11" t="s">
        <v>24</v>
      </c>
      <c r="B10" s="118" t="s">
        <v>68</v>
      </c>
      <c r="C10" s="118" t="s">
        <v>9</v>
      </c>
      <c r="D10" s="20" t="s">
        <v>56</v>
      </c>
      <c r="E10" s="118" t="s">
        <v>69</v>
      </c>
      <c r="F10" s="29" t="s">
        <v>160</v>
      </c>
      <c r="G10" s="131">
        <v>10</v>
      </c>
      <c r="H10" s="118" t="s">
        <v>295</v>
      </c>
      <c r="I10" s="131"/>
      <c r="J10" s="131"/>
    </row>
    <row r="11" spans="1:11" ht="120" x14ac:dyDescent="0.25">
      <c r="A11" s="11" t="s">
        <v>27</v>
      </c>
      <c r="B11" s="118" t="s">
        <v>296</v>
      </c>
      <c r="C11" s="118" t="s">
        <v>297</v>
      </c>
      <c r="D11" s="20" t="s">
        <v>56</v>
      </c>
      <c r="E11" s="118">
        <v>20</v>
      </c>
      <c r="F11" s="29" t="s">
        <v>160</v>
      </c>
      <c r="G11" s="131">
        <v>10</v>
      </c>
      <c r="H11" s="118" t="s">
        <v>298</v>
      </c>
      <c r="I11" s="27"/>
      <c r="J11" s="131"/>
    </row>
    <row r="12" spans="1:11" s="6" customFormat="1" ht="54.75" customHeight="1" x14ac:dyDescent="0.25">
      <c r="A12" s="118">
        <v>6</v>
      </c>
      <c r="B12" s="118" t="s">
        <v>345</v>
      </c>
      <c r="C12" s="118" t="s">
        <v>9</v>
      </c>
      <c r="D12" s="118" t="s">
        <v>56</v>
      </c>
      <c r="E12" s="118" t="s">
        <v>350</v>
      </c>
      <c r="F12" s="118" t="s">
        <v>148</v>
      </c>
      <c r="G12" s="118">
        <v>10</v>
      </c>
      <c r="H12" s="113" t="s">
        <v>352</v>
      </c>
      <c r="I12" s="118"/>
      <c r="J12" s="118"/>
    </row>
    <row r="13" spans="1:11" s="6" customFormat="1" ht="75" x14ac:dyDescent="0.25">
      <c r="A13" s="118">
        <v>7</v>
      </c>
      <c r="B13" s="118" t="s">
        <v>346</v>
      </c>
      <c r="C13" s="118" t="s">
        <v>349</v>
      </c>
      <c r="D13" s="118" t="s">
        <v>56</v>
      </c>
      <c r="E13" s="16">
        <v>1</v>
      </c>
      <c r="F13" s="118" t="s">
        <v>13</v>
      </c>
      <c r="G13" s="118">
        <v>5</v>
      </c>
      <c r="H13" s="113" t="s">
        <v>278</v>
      </c>
      <c r="I13" s="118"/>
      <c r="J13" s="118"/>
    </row>
    <row r="14" spans="1:11" s="6" customFormat="1" ht="135" x14ac:dyDescent="0.25">
      <c r="A14" s="150">
        <v>8</v>
      </c>
      <c r="B14" s="118" t="s">
        <v>348</v>
      </c>
      <c r="C14" s="118" t="s">
        <v>351</v>
      </c>
      <c r="D14" s="118" t="s">
        <v>56</v>
      </c>
      <c r="E14" s="118">
        <v>0</v>
      </c>
      <c r="F14" s="118" t="s">
        <v>148</v>
      </c>
      <c r="G14" s="118">
        <v>5</v>
      </c>
      <c r="H14" s="113" t="s">
        <v>353</v>
      </c>
      <c r="I14" s="118"/>
      <c r="J14" s="118"/>
    </row>
    <row r="15" spans="1:11" s="6" customFormat="1" x14ac:dyDescent="0.25">
      <c r="A15" s="131"/>
      <c r="B15" s="131" t="s">
        <v>14</v>
      </c>
      <c r="C15" s="131"/>
      <c r="D15" s="131"/>
      <c r="E15" s="131"/>
      <c r="F15" s="131"/>
      <c r="G15" s="131">
        <f>SUM(G4:G14)</f>
        <v>100</v>
      </c>
      <c r="H15" s="131"/>
      <c r="I15" s="131"/>
      <c r="J15" s="27">
        <f>J4+J8+J9+J10+J11+J12+J13+J14</f>
        <v>0</v>
      </c>
    </row>
  </sheetData>
  <mergeCells count="9">
    <mergeCell ref="A2:J2"/>
    <mergeCell ref="C4:C7"/>
    <mergeCell ref="B4:B7"/>
    <mergeCell ref="A4:A7"/>
    <mergeCell ref="F4:F7"/>
    <mergeCell ref="G4:G7"/>
    <mergeCell ref="H4:H7"/>
    <mergeCell ref="I4:I7"/>
    <mergeCell ref="J4:J7"/>
  </mergeCells>
  <pageMargins left="0.31496062992125984" right="0.31496062992125984" top="0.55118110236220474" bottom="0.74803149606299213" header="0.31496062992125984" footer="0.31496062992125984"/>
  <pageSetup paperSize="9" scale="53" orientation="portrait" r:id="rId1"/>
  <ignoredErrors>
    <ignoredError sqref="A8:A11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pageSetUpPr fitToPage="1"/>
  </sheetPr>
  <dimension ref="A1:K14"/>
  <sheetViews>
    <sheetView zoomScale="88" zoomScaleNormal="88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N6" sqref="N6"/>
    </sheetView>
  </sheetViews>
  <sheetFormatPr defaultRowHeight="15" x14ac:dyDescent="0.25"/>
  <cols>
    <col min="1" max="1" width="4.5703125" style="101" customWidth="1"/>
    <col min="2" max="2" width="24" style="31" customWidth="1"/>
    <col min="3" max="3" width="11.5703125" style="31" customWidth="1"/>
    <col min="4" max="4" width="22.140625" style="31" customWidth="1"/>
    <col min="5" max="5" width="9.7109375" style="31" bestFit="1" customWidth="1"/>
    <col min="6" max="6" width="18.85546875" style="31" customWidth="1"/>
    <col min="7" max="7" width="12.42578125" style="31" bestFit="1" customWidth="1"/>
    <col min="8" max="8" width="30.85546875" style="31" customWidth="1"/>
    <col min="9" max="9" width="8.140625" style="31" customWidth="1"/>
    <col min="10" max="10" width="33.7109375" style="31" customWidth="1"/>
    <col min="11" max="11" width="13.42578125" customWidth="1"/>
  </cols>
  <sheetData>
    <row r="1" spans="1:11" ht="66" customHeight="1" x14ac:dyDescent="0.25">
      <c r="J1" s="14" t="s">
        <v>488</v>
      </c>
    </row>
    <row r="2" spans="1:11" ht="31.5" customHeight="1" x14ac:dyDescent="0.25">
      <c r="A2" s="221" t="s">
        <v>435</v>
      </c>
      <c r="B2" s="221"/>
      <c r="C2" s="221"/>
      <c r="D2" s="221"/>
      <c r="E2" s="221"/>
      <c r="F2" s="221"/>
      <c r="G2" s="221"/>
      <c r="H2" s="221"/>
      <c r="I2" s="221"/>
      <c r="J2" s="221"/>
    </row>
    <row r="3" spans="1:11" ht="45" x14ac:dyDescent="0.25">
      <c r="A3" s="120" t="s">
        <v>0</v>
      </c>
      <c r="B3" s="111" t="s">
        <v>1</v>
      </c>
      <c r="C3" s="111" t="s">
        <v>2</v>
      </c>
      <c r="D3" s="118" t="s">
        <v>30</v>
      </c>
      <c r="E3" s="118" t="s">
        <v>3</v>
      </c>
      <c r="F3" s="118" t="s">
        <v>4</v>
      </c>
      <c r="G3" s="118" t="s">
        <v>61</v>
      </c>
      <c r="H3" s="118" t="s">
        <v>39</v>
      </c>
      <c r="I3" s="118" t="s">
        <v>6</v>
      </c>
      <c r="J3" s="118" t="s">
        <v>7</v>
      </c>
    </row>
    <row r="4" spans="1:11" ht="100.5" customHeight="1" x14ac:dyDescent="0.25">
      <c r="A4" s="228">
        <v>1</v>
      </c>
      <c r="B4" s="152" t="s">
        <v>433</v>
      </c>
      <c r="C4" s="152" t="s">
        <v>9</v>
      </c>
      <c r="D4" s="131" t="s">
        <v>31</v>
      </c>
      <c r="E4" s="131" t="s">
        <v>35</v>
      </c>
      <c r="F4" s="152" t="s">
        <v>13</v>
      </c>
      <c r="G4" s="215">
        <v>40</v>
      </c>
      <c r="H4" s="152" t="s">
        <v>316</v>
      </c>
      <c r="I4" s="215"/>
      <c r="J4" s="215"/>
      <c r="K4" s="41"/>
    </row>
    <row r="5" spans="1:11" x14ac:dyDescent="0.25">
      <c r="A5" s="229"/>
      <c r="B5" s="153"/>
      <c r="C5" s="153"/>
      <c r="D5" s="131" t="s">
        <v>32</v>
      </c>
      <c r="E5" s="131" t="s">
        <v>36</v>
      </c>
      <c r="F5" s="153"/>
      <c r="G5" s="216"/>
      <c r="H5" s="153"/>
      <c r="I5" s="216"/>
      <c r="J5" s="216"/>
      <c r="K5" s="41"/>
    </row>
    <row r="6" spans="1:11" x14ac:dyDescent="0.25">
      <c r="A6" s="229"/>
      <c r="B6" s="153"/>
      <c r="C6" s="153"/>
      <c r="D6" s="131" t="s">
        <v>33</v>
      </c>
      <c r="E6" s="131" t="s">
        <v>37</v>
      </c>
      <c r="F6" s="153"/>
      <c r="G6" s="216"/>
      <c r="H6" s="153"/>
      <c r="I6" s="216"/>
      <c r="J6" s="216"/>
      <c r="K6" s="41"/>
    </row>
    <row r="7" spans="1:11" ht="37.5" customHeight="1" x14ac:dyDescent="0.25">
      <c r="A7" s="230"/>
      <c r="B7" s="154"/>
      <c r="C7" s="154"/>
      <c r="D7" s="131" t="s">
        <v>34</v>
      </c>
      <c r="E7" s="131" t="s">
        <v>91</v>
      </c>
      <c r="F7" s="154"/>
      <c r="G7" s="217"/>
      <c r="H7" s="154"/>
      <c r="I7" s="217"/>
      <c r="J7" s="217"/>
      <c r="K7" s="41"/>
    </row>
    <row r="8" spans="1:11" ht="126.75" customHeight="1" x14ac:dyDescent="0.25">
      <c r="A8" s="11" t="s">
        <v>22</v>
      </c>
      <c r="B8" s="118" t="s">
        <v>70</v>
      </c>
      <c r="C8" s="118" t="s">
        <v>9</v>
      </c>
      <c r="D8" s="131" t="s">
        <v>56</v>
      </c>
      <c r="E8" s="131" t="s">
        <v>91</v>
      </c>
      <c r="F8" s="118" t="s">
        <v>157</v>
      </c>
      <c r="G8" s="131">
        <v>20</v>
      </c>
      <c r="H8" s="118" t="s">
        <v>169</v>
      </c>
      <c r="I8" s="131"/>
      <c r="J8" s="131"/>
    </row>
    <row r="9" spans="1:11" ht="126" customHeight="1" x14ac:dyDescent="0.25">
      <c r="A9" s="11" t="s">
        <v>23</v>
      </c>
      <c r="B9" s="118" t="s">
        <v>71</v>
      </c>
      <c r="C9" s="118" t="s">
        <v>9</v>
      </c>
      <c r="D9" s="131" t="s">
        <v>56</v>
      </c>
      <c r="E9" s="131" t="s">
        <v>38</v>
      </c>
      <c r="F9" s="118" t="s">
        <v>158</v>
      </c>
      <c r="G9" s="131">
        <v>20</v>
      </c>
      <c r="H9" s="118" t="s">
        <v>159</v>
      </c>
      <c r="I9" s="131"/>
      <c r="J9" s="131"/>
    </row>
    <row r="10" spans="1:11" ht="45" x14ac:dyDescent="0.25">
      <c r="A10" s="118">
        <v>4</v>
      </c>
      <c r="B10" s="118" t="s">
        <v>345</v>
      </c>
      <c r="C10" s="118" t="s">
        <v>9</v>
      </c>
      <c r="D10" s="118" t="s">
        <v>56</v>
      </c>
      <c r="E10" s="118" t="s">
        <v>350</v>
      </c>
      <c r="F10" s="118" t="s">
        <v>148</v>
      </c>
      <c r="G10" s="118">
        <v>5</v>
      </c>
      <c r="H10" s="113" t="s">
        <v>352</v>
      </c>
      <c r="I10" s="131"/>
      <c r="J10" s="131"/>
    </row>
    <row r="11" spans="1:11" ht="75" x14ac:dyDescent="0.25">
      <c r="A11" s="118">
        <v>5</v>
      </c>
      <c r="B11" s="118" t="s">
        <v>346</v>
      </c>
      <c r="C11" s="118" t="s">
        <v>349</v>
      </c>
      <c r="D11" s="118" t="s">
        <v>56</v>
      </c>
      <c r="E11" s="16">
        <v>1</v>
      </c>
      <c r="F11" s="118" t="s">
        <v>13</v>
      </c>
      <c r="G11" s="118">
        <v>5</v>
      </c>
      <c r="H11" s="113" t="s">
        <v>278</v>
      </c>
      <c r="I11" s="131"/>
      <c r="J11" s="131"/>
    </row>
    <row r="12" spans="1:11" ht="137.25" customHeight="1" x14ac:dyDescent="0.25">
      <c r="A12" s="118">
        <v>6</v>
      </c>
      <c r="B12" s="118" t="s">
        <v>347</v>
      </c>
      <c r="C12" s="118" t="s">
        <v>335</v>
      </c>
      <c r="D12" s="118" t="s">
        <v>56</v>
      </c>
      <c r="E12" s="118" t="s">
        <v>336</v>
      </c>
      <c r="F12" s="118" t="s">
        <v>337</v>
      </c>
      <c r="G12" s="118">
        <v>5</v>
      </c>
      <c r="H12" s="113" t="s">
        <v>370</v>
      </c>
      <c r="I12" s="131"/>
      <c r="J12" s="131"/>
    </row>
    <row r="13" spans="1:11" ht="111.75" customHeight="1" x14ac:dyDescent="0.25">
      <c r="A13" s="118">
        <v>7</v>
      </c>
      <c r="B13" s="118" t="s">
        <v>348</v>
      </c>
      <c r="C13" s="118" t="s">
        <v>351</v>
      </c>
      <c r="D13" s="118" t="s">
        <v>56</v>
      </c>
      <c r="E13" s="118">
        <v>0</v>
      </c>
      <c r="F13" s="118" t="s">
        <v>148</v>
      </c>
      <c r="G13" s="118">
        <v>5</v>
      </c>
      <c r="H13" s="113" t="s">
        <v>353</v>
      </c>
      <c r="I13" s="131"/>
      <c r="J13" s="131"/>
    </row>
    <row r="14" spans="1:11" x14ac:dyDescent="0.25">
      <c r="A14" s="131"/>
      <c r="B14" s="131" t="s">
        <v>14</v>
      </c>
      <c r="C14" s="131"/>
      <c r="D14" s="131"/>
      <c r="E14" s="131"/>
      <c r="F14" s="131"/>
      <c r="G14" s="131">
        <f>G4+G8+G9+G10+G11+G12+G13</f>
        <v>100</v>
      </c>
      <c r="H14" s="131"/>
      <c r="I14" s="131"/>
      <c r="J14" s="27">
        <f>J4+J8+J9+J10+J11+J12+J13</f>
        <v>0</v>
      </c>
    </row>
  </sheetData>
  <mergeCells count="9">
    <mergeCell ref="A2:J2"/>
    <mergeCell ref="B4:B7"/>
    <mergeCell ref="C4:C7"/>
    <mergeCell ref="A4:A7"/>
    <mergeCell ref="F4:F7"/>
    <mergeCell ref="H4:H7"/>
    <mergeCell ref="G4:G7"/>
    <mergeCell ref="I4:I7"/>
    <mergeCell ref="J4:J7"/>
  </mergeCells>
  <pageMargins left="0.31496062992125984" right="0.31496062992125984" top="0.55118110236220474" bottom="0.74803149606299213" header="0.31496062992125984" footer="0.31496062992125984"/>
  <pageSetup paperSize="9" scale="55" fitToHeight="0" orientation="portrait" verticalDpi="0" r:id="rId1"/>
  <ignoredErrors>
    <ignoredError sqref="A8:A9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rgb="FFE4E4E4"/>
    <pageSetUpPr fitToPage="1"/>
  </sheetPr>
  <dimension ref="A1:J34"/>
  <sheetViews>
    <sheetView zoomScale="85" zoomScaleNormal="85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A32" sqref="A32"/>
    </sheetView>
  </sheetViews>
  <sheetFormatPr defaultRowHeight="15" x14ac:dyDescent="0.25"/>
  <cols>
    <col min="1" max="1" width="8" style="18" customWidth="1"/>
    <col min="2" max="2" width="32.28515625" style="18" customWidth="1"/>
    <col min="3" max="3" width="10.5703125" style="18" bestFit="1" customWidth="1"/>
    <col min="4" max="4" width="22.5703125" style="18" bestFit="1" customWidth="1"/>
    <col min="5" max="5" width="9.5703125" style="18" bestFit="1" customWidth="1"/>
    <col min="6" max="6" width="20.140625" style="18" customWidth="1"/>
    <col min="7" max="7" width="12.42578125" style="18" bestFit="1" customWidth="1"/>
    <col min="8" max="8" width="33.28515625" style="18" customWidth="1"/>
    <col min="9" max="9" width="7.7109375" style="18" customWidth="1"/>
    <col min="10" max="10" width="38.28515625" style="18" customWidth="1"/>
    <col min="11" max="11" width="37.7109375" customWidth="1"/>
  </cols>
  <sheetData>
    <row r="1" spans="1:10" ht="60" x14ac:dyDescent="0.25">
      <c r="J1" s="14" t="s">
        <v>489</v>
      </c>
    </row>
    <row r="2" spans="1:10" ht="32.25" customHeight="1" x14ac:dyDescent="0.25">
      <c r="A2" s="182" t="s">
        <v>436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ht="45" x14ac:dyDescent="0.25">
      <c r="A3" s="120" t="s">
        <v>0</v>
      </c>
      <c r="B3" s="111" t="s">
        <v>1</v>
      </c>
      <c r="C3" s="111" t="s">
        <v>2</v>
      </c>
      <c r="D3" s="118" t="s">
        <v>30</v>
      </c>
      <c r="E3" s="118" t="s">
        <v>3</v>
      </c>
      <c r="F3" s="118" t="s">
        <v>4</v>
      </c>
      <c r="G3" s="118" t="s">
        <v>61</v>
      </c>
      <c r="H3" s="118" t="s">
        <v>39</v>
      </c>
      <c r="I3" s="118" t="s">
        <v>6</v>
      </c>
      <c r="J3" s="118" t="s">
        <v>7</v>
      </c>
    </row>
    <row r="4" spans="1:10" ht="53.25" customHeight="1" x14ac:dyDescent="0.25">
      <c r="A4" s="114" t="s">
        <v>94</v>
      </c>
      <c r="B4" s="165" t="s">
        <v>434</v>
      </c>
      <c r="C4" s="237"/>
      <c r="D4" s="166"/>
      <c r="E4" s="118"/>
      <c r="F4" s="111"/>
      <c r="G4" s="111">
        <f>G5+G9</f>
        <v>45</v>
      </c>
      <c r="H4" s="111"/>
      <c r="I4" s="118"/>
      <c r="J4" s="118"/>
    </row>
    <row r="5" spans="1:10" ht="37.5" customHeight="1" x14ac:dyDescent="0.25">
      <c r="A5" s="228" t="s">
        <v>18</v>
      </c>
      <c r="B5" s="152" t="s">
        <v>89</v>
      </c>
      <c r="C5" s="152" t="s">
        <v>9</v>
      </c>
      <c r="D5" s="119" t="s">
        <v>31</v>
      </c>
      <c r="E5" s="119" t="s">
        <v>116</v>
      </c>
      <c r="F5" s="152" t="s">
        <v>13</v>
      </c>
      <c r="G5" s="215">
        <v>15</v>
      </c>
      <c r="H5" s="152" t="s">
        <v>243</v>
      </c>
      <c r="I5" s="215"/>
      <c r="J5" s="215"/>
    </row>
    <row r="6" spans="1:10" ht="32.25" customHeight="1" x14ac:dyDescent="0.25">
      <c r="A6" s="229"/>
      <c r="B6" s="153"/>
      <c r="C6" s="153"/>
      <c r="D6" s="119" t="s">
        <v>32</v>
      </c>
      <c r="E6" s="119" t="s">
        <v>126</v>
      </c>
      <c r="F6" s="153"/>
      <c r="G6" s="216"/>
      <c r="H6" s="153"/>
      <c r="I6" s="216"/>
      <c r="J6" s="216"/>
    </row>
    <row r="7" spans="1:10" ht="24.75" customHeight="1" x14ac:dyDescent="0.25">
      <c r="A7" s="229"/>
      <c r="B7" s="153"/>
      <c r="C7" s="153"/>
      <c r="D7" s="119" t="s">
        <v>33</v>
      </c>
      <c r="E7" s="119" t="s">
        <v>127</v>
      </c>
      <c r="F7" s="153"/>
      <c r="G7" s="216"/>
      <c r="H7" s="153"/>
      <c r="I7" s="216"/>
      <c r="J7" s="216"/>
    </row>
    <row r="8" spans="1:10" ht="19.5" customHeight="1" x14ac:dyDescent="0.25">
      <c r="A8" s="230"/>
      <c r="B8" s="154"/>
      <c r="C8" s="154"/>
      <c r="D8" s="119" t="s">
        <v>34</v>
      </c>
      <c r="E8" s="119" t="s">
        <v>91</v>
      </c>
      <c r="F8" s="153"/>
      <c r="G8" s="217"/>
      <c r="H8" s="154"/>
      <c r="I8" s="217"/>
      <c r="J8" s="217"/>
    </row>
    <row r="9" spans="1:10" ht="45" customHeight="1" x14ac:dyDescent="0.25">
      <c r="A9" s="128" t="s">
        <v>19</v>
      </c>
      <c r="B9" s="110" t="s">
        <v>289</v>
      </c>
      <c r="C9" s="113"/>
      <c r="D9" s="119"/>
      <c r="E9" s="119"/>
      <c r="F9" s="153"/>
      <c r="G9" s="130">
        <f>G10+G14+G18</f>
        <v>30</v>
      </c>
      <c r="H9" s="130"/>
      <c r="I9" s="131"/>
      <c r="J9" s="131"/>
    </row>
    <row r="10" spans="1:10" ht="30" customHeight="1" x14ac:dyDescent="0.25">
      <c r="A10" s="228" t="s">
        <v>40</v>
      </c>
      <c r="B10" s="152" t="s">
        <v>87</v>
      </c>
      <c r="C10" s="152" t="s">
        <v>9</v>
      </c>
      <c r="D10" s="119" t="s">
        <v>31</v>
      </c>
      <c r="E10" s="119" t="s">
        <v>116</v>
      </c>
      <c r="F10" s="153"/>
      <c r="G10" s="215">
        <v>10</v>
      </c>
      <c r="H10" s="152" t="s">
        <v>240</v>
      </c>
      <c r="I10" s="234"/>
      <c r="J10" s="215"/>
    </row>
    <row r="11" spans="1:10" ht="36.75" customHeight="1" x14ac:dyDescent="0.25">
      <c r="A11" s="229"/>
      <c r="B11" s="153"/>
      <c r="C11" s="153"/>
      <c r="D11" s="119" t="s">
        <v>32</v>
      </c>
      <c r="E11" s="119" t="s">
        <v>126</v>
      </c>
      <c r="F11" s="153"/>
      <c r="G11" s="216"/>
      <c r="H11" s="153"/>
      <c r="I11" s="235"/>
      <c r="J11" s="216"/>
    </row>
    <row r="12" spans="1:10" ht="22.5" customHeight="1" x14ac:dyDescent="0.25">
      <c r="A12" s="229"/>
      <c r="B12" s="153"/>
      <c r="C12" s="153"/>
      <c r="D12" s="119" t="s">
        <v>33</v>
      </c>
      <c r="E12" s="119" t="s">
        <v>127</v>
      </c>
      <c r="F12" s="153"/>
      <c r="G12" s="216"/>
      <c r="H12" s="153"/>
      <c r="I12" s="235"/>
      <c r="J12" s="216"/>
    </row>
    <row r="13" spans="1:10" ht="24.75" customHeight="1" x14ac:dyDescent="0.25">
      <c r="A13" s="230"/>
      <c r="B13" s="154"/>
      <c r="C13" s="154"/>
      <c r="D13" s="119" t="s">
        <v>34</v>
      </c>
      <c r="E13" s="119" t="s">
        <v>91</v>
      </c>
      <c r="F13" s="153"/>
      <c r="G13" s="217"/>
      <c r="H13" s="154"/>
      <c r="I13" s="236"/>
      <c r="J13" s="217"/>
    </row>
    <row r="14" spans="1:10" ht="22.5" customHeight="1" x14ac:dyDescent="0.25">
      <c r="A14" s="228" t="s">
        <v>41</v>
      </c>
      <c r="B14" s="152" t="s">
        <v>258</v>
      </c>
      <c r="C14" s="152" t="s">
        <v>9</v>
      </c>
      <c r="D14" s="119" t="s">
        <v>31</v>
      </c>
      <c r="E14" s="119" t="s">
        <v>116</v>
      </c>
      <c r="F14" s="153"/>
      <c r="G14" s="215">
        <v>10</v>
      </c>
      <c r="H14" s="152" t="s">
        <v>241</v>
      </c>
      <c r="I14" s="234"/>
      <c r="J14" s="215"/>
    </row>
    <row r="15" spans="1:10" ht="32.25" customHeight="1" x14ac:dyDescent="0.25">
      <c r="A15" s="229"/>
      <c r="B15" s="153"/>
      <c r="C15" s="153"/>
      <c r="D15" s="119" t="s">
        <v>32</v>
      </c>
      <c r="E15" s="119" t="s">
        <v>126</v>
      </c>
      <c r="F15" s="153"/>
      <c r="G15" s="216"/>
      <c r="H15" s="153"/>
      <c r="I15" s="235"/>
      <c r="J15" s="216"/>
    </row>
    <row r="16" spans="1:10" ht="22.5" customHeight="1" x14ac:dyDescent="0.25">
      <c r="A16" s="229"/>
      <c r="B16" s="153"/>
      <c r="C16" s="153"/>
      <c r="D16" s="119" t="s">
        <v>33</v>
      </c>
      <c r="E16" s="119" t="s">
        <v>127</v>
      </c>
      <c r="F16" s="153"/>
      <c r="G16" s="216"/>
      <c r="H16" s="153"/>
      <c r="I16" s="235"/>
      <c r="J16" s="216"/>
    </row>
    <row r="17" spans="1:10" ht="25.5" customHeight="1" x14ac:dyDescent="0.25">
      <c r="A17" s="230"/>
      <c r="B17" s="154"/>
      <c r="C17" s="154"/>
      <c r="D17" s="119" t="s">
        <v>34</v>
      </c>
      <c r="E17" s="119" t="s">
        <v>91</v>
      </c>
      <c r="F17" s="153"/>
      <c r="G17" s="217"/>
      <c r="H17" s="154"/>
      <c r="I17" s="236"/>
      <c r="J17" s="217"/>
    </row>
    <row r="18" spans="1:10" ht="24" customHeight="1" x14ac:dyDescent="0.25">
      <c r="A18" s="228" t="s">
        <v>20</v>
      </c>
      <c r="B18" s="152" t="s">
        <v>88</v>
      </c>
      <c r="C18" s="152" t="s">
        <v>9</v>
      </c>
      <c r="D18" s="119" t="s">
        <v>31</v>
      </c>
      <c r="E18" s="119" t="s">
        <v>116</v>
      </c>
      <c r="F18" s="153"/>
      <c r="G18" s="215">
        <v>10</v>
      </c>
      <c r="H18" s="152" t="s">
        <v>242</v>
      </c>
      <c r="I18" s="234"/>
      <c r="J18" s="215"/>
    </row>
    <row r="19" spans="1:10" ht="39" customHeight="1" x14ac:dyDescent="0.25">
      <c r="A19" s="229"/>
      <c r="B19" s="153"/>
      <c r="C19" s="153"/>
      <c r="D19" s="119" t="s">
        <v>32</v>
      </c>
      <c r="E19" s="119" t="s">
        <v>126</v>
      </c>
      <c r="F19" s="153"/>
      <c r="G19" s="216"/>
      <c r="H19" s="153"/>
      <c r="I19" s="235"/>
      <c r="J19" s="216"/>
    </row>
    <row r="20" spans="1:10" ht="32.25" customHeight="1" x14ac:dyDescent="0.25">
      <c r="A20" s="229"/>
      <c r="B20" s="153"/>
      <c r="C20" s="153"/>
      <c r="D20" s="119" t="s">
        <v>33</v>
      </c>
      <c r="E20" s="119" t="s">
        <v>127</v>
      </c>
      <c r="F20" s="153"/>
      <c r="G20" s="216"/>
      <c r="H20" s="153"/>
      <c r="I20" s="235"/>
      <c r="J20" s="216"/>
    </row>
    <row r="21" spans="1:10" ht="35.25" customHeight="1" x14ac:dyDescent="0.25">
      <c r="A21" s="230"/>
      <c r="B21" s="154"/>
      <c r="C21" s="154"/>
      <c r="D21" s="119" t="s">
        <v>34</v>
      </c>
      <c r="E21" s="119" t="s">
        <v>91</v>
      </c>
      <c r="F21" s="154"/>
      <c r="G21" s="217"/>
      <c r="H21" s="154"/>
      <c r="I21" s="236"/>
      <c r="J21" s="217"/>
    </row>
    <row r="22" spans="1:10" ht="100.5" customHeight="1" x14ac:dyDescent="0.25">
      <c r="A22" s="11" t="s">
        <v>22</v>
      </c>
      <c r="B22" s="118" t="s">
        <v>354</v>
      </c>
      <c r="C22" s="67" t="s">
        <v>9</v>
      </c>
      <c r="D22" s="131" t="s">
        <v>56</v>
      </c>
      <c r="E22" s="131">
        <v>6</v>
      </c>
      <c r="F22" s="118" t="s">
        <v>176</v>
      </c>
      <c r="G22" s="131">
        <v>10</v>
      </c>
      <c r="H22" s="118" t="s">
        <v>355</v>
      </c>
      <c r="I22" s="131"/>
      <c r="J22" s="131"/>
    </row>
    <row r="23" spans="1:10" ht="28.5" customHeight="1" x14ac:dyDescent="0.25">
      <c r="A23" s="11" t="s">
        <v>23</v>
      </c>
      <c r="B23" s="118" t="s">
        <v>254</v>
      </c>
      <c r="C23" s="118"/>
      <c r="D23" s="131"/>
      <c r="E23" s="131"/>
      <c r="F23" s="111"/>
      <c r="G23" s="131">
        <f>G24+G25</f>
        <v>20</v>
      </c>
      <c r="H23" s="118"/>
      <c r="I23" s="131"/>
      <c r="J23" s="131"/>
    </row>
    <row r="24" spans="1:10" ht="120" x14ac:dyDescent="0.25">
      <c r="A24" s="11" t="s">
        <v>204</v>
      </c>
      <c r="B24" s="118" t="s">
        <v>399</v>
      </c>
      <c r="C24" s="118" t="s">
        <v>9</v>
      </c>
      <c r="D24" s="131" t="s">
        <v>56</v>
      </c>
      <c r="E24" s="131">
        <v>80</v>
      </c>
      <c r="F24" s="118" t="s">
        <v>176</v>
      </c>
      <c r="G24" s="131">
        <v>10</v>
      </c>
      <c r="H24" s="118" t="s">
        <v>339</v>
      </c>
      <c r="I24" s="131"/>
      <c r="J24" s="131"/>
    </row>
    <row r="25" spans="1:10" ht="137.25" customHeight="1" x14ac:dyDescent="0.25">
      <c r="A25" s="11" t="s">
        <v>205</v>
      </c>
      <c r="B25" s="118" t="s">
        <v>356</v>
      </c>
      <c r="C25" s="118" t="s">
        <v>9</v>
      </c>
      <c r="D25" s="131" t="s">
        <v>56</v>
      </c>
      <c r="E25" s="131">
        <v>60</v>
      </c>
      <c r="F25" s="118" t="s">
        <v>176</v>
      </c>
      <c r="G25" s="131">
        <v>10</v>
      </c>
      <c r="H25" s="118" t="s">
        <v>340</v>
      </c>
      <c r="I25" s="131"/>
      <c r="J25" s="131"/>
    </row>
    <row r="26" spans="1:10" ht="195" x14ac:dyDescent="0.25">
      <c r="A26" s="11" t="s">
        <v>24</v>
      </c>
      <c r="B26" s="118" t="s">
        <v>272</v>
      </c>
      <c r="C26" s="118" t="s">
        <v>92</v>
      </c>
      <c r="D26" s="118" t="s">
        <v>273</v>
      </c>
      <c r="E26" s="118" t="s">
        <v>290</v>
      </c>
      <c r="F26" s="118" t="s">
        <v>274</v>
      </c>
      <c r="G26" s="118">
        <v>3</v>
      </c>
      <c r="H26" s="118" t="s">
        <v>275</v>
      </c>
      <c r="I26" s="131"/>
      <c r="J26" s="131"/>
    </row>
    <row r="27" spans="1:10" ht="90" x14ac:dyDescent="0.25">
      <c r="A27" s="11" t="s">
        <v>27</v>
      </c>
      <c r="B27" s="118" t="s">
        <v>277</v>
      </c>
      <c r="C27" s="118" t="s">
        <v>12</v>
      </c>
      <c r="D27" s="118" t="s">
        <v>273</v>
      </c>
      <c r="E27" s="16">
        <v>1</v>
      </c>
      <c r="F27" s="118" t="s">
        <v>13</v>
      </c>
      <c r="G27" s="118">
        <v>2</v>
      </c>
      <c r="H27" s="113" t="s">
        <v>278</v>
      </c>
      <c r="I27" s="131"/>
      <c r="J27" s="131"/>
    </row>
    <row r="28" spans="1:10" ht="45" x14ac:dyDescent="0.25">
      <c r="A28" s="118">
        <v>6</v>
      </c>
      <c r="B28" s="118" t="s">
        <v>345</v>
      </c>
      <c r="C28" s="118" t="s">
        <v>9</v>
      </c>
      <c r="D28" s="118" t="s">
        <v>56</v>
      </c>
      <c r="E28" s="118" t="s">
        <v>350</v>
      </c>
      <c r="F28" s="118" t="s">
        <v>148</v>
      </c>
      <c r="G28" s="118">
        <v>5</v>
      </c>
      <c r="H28" s="113" t="s">
        <v>352</v>
      </c>
      <c r="I28" s="131"/>
      <c r="J28" s="131"/>
    </row>
    <row r="29" spans="1:10" ht="60" x14ac:dyDescent="0.25">
      <c r="A29" s="118">
        <v>7</v>
      </c>
      <c r="B29" s="118" t="s">
        <v>346</v>
      </c>
      <c r="C29" s="118" t="s">
        <v>349</v>
      </c>
      <c r="D29" s="118" t="s">
        <v>56</v>
      </c>
      <c r="E29" s="16">
        <v>1</v>
      </c>
      <c r="F29" s="118" t="s">
        <v>13</v>
      </c>
      <c r="G29" s="118">
        <v>5</v>
      </c>
      <c r="H29" s="113" t="s">
        <v>278</v>
      </c>
      <c r="I29" s="131"/>
      <c r="J29" s="131"/>
    </row>
    <row r="30" spans="1:10" ht="135" x14ac:dyDescent="0.25">
      <c r="A30" s="118">
        <v>8</v>
      </c>
      <c r="B30" s="118" t="s">
        <v>347</v>
      </c>
      <c r="C30" s="118" t="s">
        <v>335</v>
      </c>
      <c r="D30" s="118" t="s">
        <v>56</v>
      </c>
      <c r="E30" s="118" t="s">
        <v>336</v>
      </c>
      <c r="F30" s="118" t="s">
        <v>337</v>
      </c>
      <c r="G30" s="118">
        <v>5</v>
      </c>
      <c r="H30" s="113" t="s">
        <v>370</v>
      </c>
      <c r="I30" s="131"/>
      <c r="J30" s="131"/>
    </row>
    <row r="31" spans="1:10" ht="75" x14ac:dyDescent="0.25">
      <c r="A31" s="118">
        <v>9</v>
      </c>
      <c r="B31" s="118" t="s">
        <v>348</v>
      </c>
      <c r="C31" s="118" t="s">
        <v>351</v>
      </c>
      <c r="D31" s="118" t="s">
        <v>56</v>
      </c>
      <c r="E31" s="118">
        <v>0</v>
      </c>
      <c r="F31" s="118" t="s">
        <v>148</v>
      </c>
      <c r="G31" s="118">
        <v>5</v>
      </c>
      <c r="H31" s="113" t="s">
        <v>353</v>
      </c>
      <c r="I31" s="131"/>
      <c r="J31" s="131"/>
    </row>
    <row r="32" spans="1:10" x14ac:dyDescent="0.25">
      <c r="A32" s="11"/>
      <c r="B32" s="131" t="s">
        <v>14</v>
      </c>
      <c r="C32" s="131"/>
      <c r="D32" s="131"/>
      <c r="E32" s="131"/>
      <c r="F32" s="131"/>
      <c r="G32" s="131">
        <f>G4+G22+G23+G26+G27+G28+G29+G30+G31</f>
        <v>100</v>
      </c>
      <c r="H32" s="131"/>
      <c r="I32" s="131"/>
      <c r="J32" s="27">
        <f>J5+J10+J14+J18+J22+J24+J25+J26+J27+J28+J29+J30+J31</f>
        <v>0</v>
      </c>
    </row>
    <row r="34" spans="2:2" ht="30" x14ac:dyDescent="0.25">
      <c r="B34" s="9" t="s">
        <v>276</v>
      </c>
    </row>
  </sheetData>
  <mergeCells count="31">
    <mergeCell ref="J10:J13"/>
    <mergeCell ref="B10:B13"/>
    <mergeCell ref="C10:C13"/>
    <mergeCell ref="A14:A17"/>
    <mergeCell ref="A18:A21"/>
    <mergeCell ref="I18:I21"/>
    <mergeCell ref="B4:D4"/>
    <mergeCell ref="I10:I13"/>
    <mergeCell ref="J18:J21"/>
    <mergeCell ref="I14:I17"/>
    <mergeCell ref="J14:J17"/>
    <mergeCell ref="B18:B21"/>
    <mergeCell ref="C18:C21"/>
    <mergeCell ref="B14:B17"/>
    <mergeCell ref="C14:C17"/>
    <mergeCell ref="A2:J2"/>
    <mergeCell ref="A5:A8"/>
    <mergeCell ref="B5:B8"/>
    <mergeCell ref="C5:C8"/>
    <mergeCell ref="G5:G8"/>
    <mergeCell ref="H5:H8"/>
    <mergeCell ref="I5:I8"/>
    <mergeCell ref="J5:J8"/>
    <mergeCell ref="F5:F21"/>
    <mergeCell ref="G18:G21"/>
    <mergeCell ref="G10:G13"/>
    <mergeCell ref="G14:G17"/>
    <mergeCell ref="H10:H13"/>
    <mergeCell ref="H14:H17"/>
    <mergeCell ref="H18:H21"/>
    <mergeCell ref="A10:A13"/>
  </mergeCells>
  <pageMargins left="0.31496062992125984" right="0.11811023622047245" top="0.35433070866141736" bottom="0.35433070866141736" header="0.31496062992125984" footer="0.31496062992125984"/>
  <pageSetup paperSize="9" scale="50" fitToHeight="0" orientation="portrait" r:id="rId1"/>
  <ignoredErrors>
    <ignoredError sqref="A9 A4:A8 A18:A31" numberStoredAsText="1"/>
    <ignoredError sqref="A10:A17" twoDigitTextYear="1" numberStoredAsText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rgb="FFE6E6E6"/>
    <pageSetUpPr fitToPage="1"/>
  </sheetPr>
  <dimension ref="A1:J21"/>
  <sheetViews>
    <sheetView zoomScale="88" zoomScaleNormal="88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A19" sqref="A19"/>
    </sheetView>
  </sheetViews>
  <sheetFormatPr defaultRowHeight="15" x14ac:dyDescent="0.25"/>
  <cols>
    <col min="1" max="1" width="4.5703125" style="31" customWidth="1"/>
    <col min="2" max="2" width="31.7109375" style="31" customWidth="1"/>
    <col min="3" max="3" width="11.7109375" style="31" customWidth="1"/>
    <col min="4" max="4" width="23.42578125" style="31" customWidth="1"/>
    <col min="5" max="5" width="9.7109375" style="31" bestFit="1" customWidth="1"/>
    <col min="6" max="6" width="18.85546875" style="31" customWidth="1"/>
    <col min="7" max="7" width="11.85546875" style="31" customWidth="1"/>
    <col min="8" max="8" width="34" style="31" customWidth="1"/>
    <col min="9" max="9" width="7.5703125" style="31" customWidth="1"/>
    <col min="10" max="10" width="39.140625" style="31" customWidth="1"/>
    <col min="11" max="11" width="16.85546875" customWidth="1"/>
  </cols>
  <sheetData>
    <row r="1" spans="1:10" ht="60" x14ac:dyDescent="0.25">
      <c r="J1" s="14" t="s">
        <v>490</v>
      </c>
    </row>
    <row r="2" spans="1:10" ht="31.5" customHeight="1" x14ac:dyDescent="0.25">
      <c r="A2" s="182" t="s">
        <v>437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45" x14ac:dyDescent="0.25">
      <c r="A3" s="120" t="s">
        <v>0</v>
      </c>
      <c r="B3" s="111" t="s">
        <v>1</v>
      </c>
      <c r="C3" s="111" t="s">
        <v>2</v>
      </c>
      <c r="D3" s="118" t="s">
        <v>30</v>
      </c>
      <c r="E3" s="118" t="s">
        <v>3</v>
      </c>
      <c r="F3" s="118" t="s">
        <v>4</v>
      </c>
      <c r="G3" s="118" t="s">
        <v>61</v>
      </c>
      <c r="H3" s="118" t="s">
        <v>39</v>
      </c>
      <c r="I3" s="118" t="s">
        <v>6</v>
      </c>
      <c r="J3" s="118" t="s">
        <v>7</v>
      </c>
    </row>
    <row r="4" spans="1:10" ht="51" customHeight="1" x14ac:dyDescent="0.25">
      <c r="A4" s="114" t="s">
        <v>94</v>
      </c>
      <c r="B4" s="165" t="s">
        <v>434</v>
      </c>
      <c r="C4" s="237"/>
      <c r="D4" s="166"/>
      <c r="E4" s="118"/>
      <c r="F4" s="111"/>
      <c r="G4" s="111">
        <f>G5</f>
        <v>45</v>
      </c>
      <c r="H4" s="111"/>
      <c r="I4" s="118"/>
      <c r="J4" s="118"/>
    </row>
    <row r="5" spans="1:10" ht="39" customHeight="1" x14ac:dyDescent="0.25">
      <c r="A5" s="170" t="s">
        <v>18</v>
      </c>
      <c r="B5" s="152" t="s">
        <v>89</v>
      </c>
      <c r="C5" s="152" t="s">
        <v>9</v>
      </c>
      <c r="D5" s="119" t="s">
        <v>31</v>
      </c>
      <c r="E5" s="119" t="s">
        <v>116</v>
      </c>
      <c r="F5" s="161" t="s">
        <v>13</v>
      </c>
      <c r="G5" s="215">
        <v>45</v>
      </c>
      <c r="H5" s="152" t="s">
        <v>243</v>
      </c>
      <c r="I5" s="158"/>
      <c r="J5" s="152"/>
    </row>
    <row r="6" spans="1:10" ht="36" customHeight="1" x14ac:dyDescent="0.25">
      <c r="A6" s="170"/>
      <c r="B6" s="153"/>
      <c r="C6" s="153"/>
      <c r="D6" s="119" t="s">
        <v>32</v>
      </c>
      <c r="E6" s="119" t="s">
        <v>126</v>
      </c>
      <c r="F6" s="161"/>
      <c r="G6" s="216"/>
      <c r="H6" s="153"/>
      <c r="I6" s="159"/>
      <c r="J6" s="153"/>
    </row>
    <row r="7" spans="1:10" ht="31.5" customHeight="1" x14ac:dyDescent="0.25">
      <c r="A7" s="170"/>
      <c r="B7" s="153"/>
      <c r="C7" s="153"/>
      <c r="D7" s="119" t="s">
        <v>33</v>
      </c>
      <c r="E7" s="119" t="s">
        <v>127</v>
      </c>
      <c r="F7" s="161"/>
      <c r="G7" s="216"/>
      <c r="H7" s="153"/>
      <c r="I7" s="159"/>
      <c r="J7" s="153"/>
    </row>
    <row r="8" spans="1:10" x14ac:dyDescent="0.25">
      <c r="A8" s="170"/>
      <c r="B8" s="154"/>
      <c r="C8" s="154"/>
      <c r="D8" s="119" t="s">
        <v>34</v>
      </c>
      <c r="E8" s="119" t="s">
        <v>91</v>
      </c>
      <c r="F8" s="161"/>
      <c r="G8" s="217"/>
      <c r="H8" s="154"/>
      <c r="I8" s="160"/>
      <c r="J8" s="154"/>
    </row>
    <row r="9" spans="1:10" ht="90" x14ac:dyDescent="0.25">
      <c r="A9" s="11" t="s">
        <v>22</v>
      </c>
      <c r="B9" s="118" t="s">
        <v>354</v>
      </c>
      <c r="C9" s="67" t="s">
        <v>9</v>
      </c>
      <c r="D9" s="131" t="s">
        <v>56</v>
      </c>
      <c r="E9" s="131">
        <v>6</v>
      </c>
      <c r="F9" s="118" t="s">
        <v>177</v>
      </c>
      <c r="G9" s="131">
        <v>10</v>
      </c>
      <c r="H9" s="118" t="s">
        <v>355</v>
      </c>
      <c r="I9" s="131"/>
      <c r="J9" s="131"/>
    </row>
    <row r="10" spans="1:10" ht="30" x14ac:dyDescent="0.25">
      <c r="A10" s="131">
        <v>3</v>
      </c>
      <c r="B10" s="118" t="s">
        <v>254</v>
      </c>
      <c r="C10" s="118"/>
      <c r="D10" s="131"/>
      <c r="E10" s="131"/>
      <c r="F10" s="111"/>
      <c r="G10" s="131">
        <f>G11+G12</f>
        <v>20</v>
      </c>
      <c r="H10" s="118"/>
      <c r="I10" s="131"/>
      <c r="J10" s="131"/>
    </row>
    <row r="11" spans="1:10" ht="124.5" customHeight="1" x14ac:dyDescent="0.25">
      <c r="A11" s="11" t="s">
        <v>204</v>
      </c>
      <c r="B11" s="118" t="s">
        <v>399</v>
      </c>
      <c r="C11" s="118" t="s">
        <v>9</v>
      </c>
      <c r="D11" s="131" t="s">
        <v>56</v>
      </c>
      <c r="E11" s="131">
        <v>80</v>
      </c>
      <c r="F11" s="118" t="s">
        <v>177</v>
      </c>
      <c r="G11" s="131">
        <v>10</v>
      </c>
      <c r="H11" s="118" t="s">
        <v>339</v>
      </c>
      <c r="I11" s="131"/>
      <c r="J11" s="131"/>
    </row>
    <row r="12" spans="1:10" ht="140.25" customHeight="1" x14ac:dyDescent="0.25">
      <c r="A12" s="11" t="s">
        <v>205</v>
      </c>
      <c r="B12" s="118" t="s">
        <v>356</v>
      </c>
      <c r="C12" s="118" t="s">
        <v>9</v>
      </c>
      <c r="D12" s="131" t="s">
        <v>56</v>
      </c>
      <c r="E12" s="131">
        <v>60</v>
      </c>
      <c r="F12" s="118" t="s">
        <v>177</v>
      </c>
      <c r="G12" s="131">
        <v>10</v>
      </c>
      <c r="H12" s="118" t="s">
        <v>340</v>
      </c>
      <c r="I12" s="131"/>
      <c r="J12" s="131"/>
    </row>
    <row r="13" spans="1:10" ht="210" x14ac:dyDescent="0.25">
      <c r="A13" s="131">
        <v>4</v>
      </c>
      <c r="B13" s="118" t="s">
        <v>272</v>
      </c>
      <c r="C13" s="118" t="s">
        <v>92</v>
      </c>
      <c r="D13" s="118" t="s">
        <v>273</v>
      </c>
      <c r="E13" s="118" t="s">
        <v>290</v>
      </c>
      <c r="F13" s="118" t="s">
        <v>274</v>
      </c>
      <c r="G13" s="118">
        <v>3</v>
      </c>
      <c r="H13" s="118" t="s">
        <v>275</v>
      </c>
      <c r="I13" s="131"/>
      <c r="J13" s="131"/>
    </row>
    <row r="14" spans="1:10" ht="90" x14ac:dyDescent="0.25">
      <c r="A14" s="131">
        <v>5</v>
      </c>
      <c r="B14" s="118" t="s">
        <v>277</v>
      </c>
      <c r="C14" s="118" t="s">
        <v>12</v>
      </c>
      <c r="D14" s="118" t="s">
        <v>273</v>
      </c>
      <c r="E14" s="16">
        <v>1</v>
      </c>
      <c r="F14" s="118" t="s">
        <v>13</v>
      </c>
      <c r="G14" s="118">
        <v>2</v>
      </c>
      <c r="H14" s="113" t="s">
        <v>278</v>
      </c>
      <c r="I14" s="131"/>
      <c r="J14" s="131"/>
    </row>
    <row r="15" spans="1:10" ht="45" x14ac:dyDescent="0.25">
      <c r="A15" s="131">
        <v>6</v>
      </c>
      <c r="B15" s="118" t="s">
        <v>345</v>
      </c>
      <c r="C15" s="118" t="s">
        <v>9</v>
      </c>
      <c r="D15" s="118" t="s">
        <v>56</v>
      </c>
      <c r="E15" s="118" t="s">
        <v>350</v>
      </c>
      <c r="F15" s="118" t="s">
        <v>148</v>
      </c>
      <c r="G15" s="118">
        <v>5</v>
      </c>
      <c r="H15" s="113" t="s">
        <v>352</v>
      </c>
      <c r="I15" s="131"/>
      <c r="J15" s="131"/>
    </row>
    <row r="16" spans="1:10" ht="60" x14ac:dyDescent="0.25">
      <c r="A16" s="131">
        <v>7</v>
      </c>
      <c r="B16" s="118" t="s">
        <v>346</v>
      </c>
      <c r="C16" s="118" t="s">
        <v>349</v>
      </c>
      <c r="D16" s="118" t="s">
        <v>56</v>
      </c>
      <c r="E16" s="16">
        <v>1</v>
      </c>
      <c r="F16" s="118" t="s">
        <v>13</v>
      </c>
      <c r="G16" s="118">
        <v>5</v>
      </c>
      <c r="H16" s="113" t="s">
        <v>278</v>
      </c>
      <c r="I16" s="131"/>
      <c r="J16" s="131"/>
    </row>
    <row r="17" spans="1:10" ht="135" x14ac:dyDescent="0.25">
      <c r="A17" s="131">
        <v>8</v>
      </c>
      <c r="B17" s="118" t="s">
        <v>347</v>
      </c>
      <c r="C17" s="118" t="s">
        <v>335</v>
      </c>
      <c r="D17" s="118" t="s">
        <v>56</v>
      </c>
      <c r="E17" s="118" t="s">
        <v>336</v>
      </c>
      <c r="F17" s="118" t="s">
        <v>337</v>
      </c>
      <c r="G17" s="118">
        <v>5</v>
      </c>
      <c r="H17" s="113" t="s">
        <v>370</v>
      </c>
      <c r="I17" s="131"/>
      <c r="J17" s="131"/>
    </row>
    <row r="18" spans="1:10" ht="75" x14ac:dyDescent="0.25">
      <c r="A18" s="131">
        <v>9</v>
      </c>
      <c r="B18" s="118" t="s">
        <v>348</v>
      </c>
      <c r="C18" s="118" t="s">
        <v>351</v>
      </c>
      <c r="D18" s="118" t="s">
        <v>56</v>
      </c>
      <c r="E18" s="118">
        <v>0</v>
      </c>
      <c r="F18" s="118" t="s">
        <v>148</v>
      </c>
      <c r="G18" s="118">
        <v>5</v>
      </c>
      <c r="H18" s="113" t="s">
        <v>353</v>
      </c>
      <c r="I18" s="131"/>
      <c r="J18" s="131"/>
    </row>
    <row r="19" spans="1:10" x14ac:dyDescent="0.25">
      <c r="A19" s="131"/>
      <c r="B19" s="131" t="s">
        <v>14</v>
      </c>
      <c r="C19" s="131"/>
      <c r="D19" s="131"/>
      <c r="E19" s="131"/>
      <c r="F19" s="131"/>
      <c r="G19" s="131">
        <f>G4+G9+G10+G13+G14+G15+G16+G17+G18</f>
        <v>100</v>
      </c>
      <c r="H19" s="131"/>
      <c r="I19" s="131"/>
      <c r="J19" s="27">
        <f>J5+J9+J11+J12+J13+J14+J15+J16+J17+J18</f>
        <v>0</v>
      </c>
    </row>
    <row r="21" spans="1:10" ht="30" x14ac:dyDescent="0.25">
      <c r="B21" s="9" t="s">
        <v>276</v>
      </c>
    </row>
  </sheetData>
  <mergeCells count="10">
    <mergeCell ref="A5:A8"/>
    <mergeCell ref="A2:J2"/>
    <mergeCell ref="B5:B8"/>
    <mergeCell ref="C5:C8"/>
    <mergeCell ref="H5:H8"/>
    <mergeCell ref="I5:I8"/>
    <mergeCell ref="G5:G8"/>
    <mergeCell ref="F5:F8"/>
    <mergeCell ref="J5:J8"/>
    <mergeCell ref="B4:D4"/>
  </mergeCells>
  <pageMargins left="0.31496062992125984" right="0.31496062992125984" top="0.55118110236220474" bottom="0.35433070866141736" header="0.31496062992125984" footer="0.31496062992125984"/>
  <pageSetup paperSize="9" scale="50" orientation="portrait" r:id="rId1"/>
  <ignoredErrors>
    <ignoredError sqref="A4:A9 A11:A12" numberStoredAsText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rgb="FFE4E4E4"/>
    <pageSetUpPr fitToPage="1"/>
  </sheetPr>
  <dimension ref="A1:J21"/>
  <sheetViews>
    <sheetView zoomScale="81" zoomScaleNormal="81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N13" sqref="N13"/>
    </sheetView>
  </sheetViews>
  <sheetFormatPr defaultRowHeight="15" x14ac:dyDescent="0.25"/>
  <cols>
    <col min="1" max="1" width="3.85546875" style="31" customWidth="1"/>
    <col min="2" max="2" width="28.7109375" style="31" customWidth="1"/>
    <col min="3" max="3" width="10.42578125" style="31" customWidth="1"/>
    <col min="4" max="4" width="22.5703125" style="31" customWidth="1"/>
    <col min="5" max="5" width="10" style="31" customWidth="1"/>
    <col min="6" max="6" width="18.28515625" style="31" customWidth="1"/>
    <col min="7" max="7" width="11" style="31" customWidth="1"/>
    <col min="8" max="8" width="37.7109375" style="31" customWidth="1"/>
    <col min="9" max="9" width="8.140625" style="31" customWidth="1"/>
    <col min="10" max="10" width="37.7109375" style="31" customWidth="1"/>
    <col min="11" max="11" width="26.7109375" customWidth="1"/>
  </cols>
  <sheetData>
    <row r="1" spans="1:10" ht="60" x14ac:dyDescent="0.25">
      <c r="J1" s="14" t="s">
        <v>491</v>
      </c>
    </row>
    <row r="2" spans="1:10" ht="34.5" customHeight="1" x14ac:dyDescent="0.25">
      <c r="A2" s="182" t="s">
        <v>438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45" x14ac:dyDescent="0.25">
      <c r="A3" s="120" t="s">
        <v>0</v>
      </c>
      <c r="B3" s="111" t="s">
        <v>1</v>
      </c>
      <c r="C3" s="111" t="s">
        <v>2</v>
      </c>
      <c r="D3" s="118" t="s">
        <v>30</v>
      </c>
      <c r="E3" s="118" t="s">
        <v>3</v>
      </c>
      <c r="F3" s="118" t="s">
        <v>4</v>
      </c>
      <c r="G3" s="118" t="s">
        <v>61</v>
      </c>
      <c r="H3" s="118" t="s">
        <v>39</v>
      </c>
      <c r="I3" s="118" t="s">
        <v>6</v>
      </c>
      <c r="J3" s="118" t="s">
        <v>7</v>
      </c>
    </row>
    <row r="4" spans="1:10" ht="53.25" customHeight="1" x14ac:dyDescent="0.25">
      <c r="A4" s="114" t="s">
        <v>94</v>
      </c>
      <c r="B4" s="165" t="s">
        <v>434</v>
      </c>
      <c r="C4" s="237"/>
      <c r="D4" s="166"/>
      <c r="E4" s="118"/>
      <c r="F4" s="111"/>
      <c r="G4" s="111">
        <f>G5</f>
        <v>45</v>
      </c>
      <c r="H4" s="111"/>
      <c r="I4" s="118"/>
      <c r="J4" s="118"/>
    </row>
    <row r="5" spans="1:10" ht="15" customHeight="1" x14ac:dyDescent="0.25">
      <c r="A5" s="170" t="s">
        <v>18</v>
      </c>
      <c r="B5" s="152" t="s">
        <v>89</v>
      </c>
      <c r="C5" s="152" t="s">
        <v>9</v>
      </c>
      <c r="D5" s="119" t="s">
        <v>31</v>
      </c>
      <c r="E5" s="119" t="s">
        <v>116</v>
      </c>
      <c r="F5" s="161" t="s">
        <v>13</v>
      </c>
      <c r="G5" s="215">
        <v>45</v>
      </c>
      <c r="H5" s="152" t="s">
        <v>243</v>
      </c>
      <c r="I5" s="158"/>
      <c r="J5" s="152"/>
    </row>
    <row r="6" spans="1:10" x14ac:dyDescent="0.25">
      <c r="A6" s="170"/>
      <c r="B6" s="153"/>
      <c r="C6" s="153"/>
      <c r="D6" s="119" t="s">
        <v>32</v>
      </c>
      <c r="E6" s="119" t="s">
        <v>126</v>
      </c>
      <c r="F6" s="161"/>
      <c r="G6" s="216"/>
      <c r="H6" s="153"/>
      <c r="I6" s="159"/>
      <c r="J6" s="153"/>
    </row>
    <row r="7" spans="1:10" x14ac:dyDescent="0.25">
      <c r="A7" s="170"/>
      <c r="B7" s="153"/>
      <c r="C7" s="153"/>
      <c r="D7" s="119" t="s">
        <v>33</v>
      </c>
      <c r="E7" s="119" t="s">
        <v>127</v>
      </c>
      <c r="F7" s="161"/>
      <c r="G7" s="216"/>
      <c r="H7" s="153"/>
      <c r="I7" s="159"/>
      <c r="J7" s="153"/>
    </row>
    <row r="8" spans="1:10" ht="87.75" customHeight="1" x14ac:dyDescent="0.25">
      <c r="A8" s="170"/>
      <c r="B8" s="154"/>
      <c r="C8" s="154"/>
      <c r="D8" s="119" t="s">
        <v>34</v>
      </c>
      <c r="E8" s="119" t="s">
        <v>91</v>
      </c>
      <c r="F8" s="161"/>
      <c r="G8" s="217"/>
      <c r="H8" s="154"/>
      <c r="I8" s="160"/>
      <c r="J8" s="154"/>
    </row>
    <row r="9" spans="1:10" ht="75" x14ac:dyDescent="0.25">
      <c r="A9" s="11" t="s">
        <v>22</v>
      </c>
      <c r="B9" s="118" t="s">
        <v>354</v>
      </c>
      <c r="C9" s="67" t="s">
        <v>9</v>
      </c>
      <c r="D9" s="131" t="s">
        <v>56</v>
      </c>
      <c r="E9" s="131">
        <v>16</v>
      </c>
      <c r="F9" s="118" t="s">
        <v>178</v>
      </c>
      <c r="G9" s="131">
        <v>10</v>
      </c>
      <c r="H9" s="118" t="s">
        <v>355</v>
      </c>
      <c r="I9" s="131"/>
      <c r="J9" s="131"/>
    </row>
    <row r="10" spans="1:10" ht="30" x14ac:dyDescent="0.25">
      <c r="A10" s="131">
        <v>3</v>
      </c>
      <c r="B10" s="118" t="s">
        <v>254</v>
      </c>
      <c r="C10" s="118"/>
      <c r="D10" s="131"/>
      <c r="E10" s="131"/>
      <c r="F10" s="111"/>
      <c r="G10" s="131">
        <f>G11+G12</f>
        <v>20</v>
      </c>
      <c r="H10" s="118"/>
      <c r="I10" s="131"/>
      <c r="J10" s="131"/>
    </row>
    <row r="11" spans="1:10" ht="144.75" customHeight="1" x14ac:dyDescent="0.25">
      <c r="A11" s="11" t="s">
        <v>204</v>
      </c>
      <c r="B11" s="118" t="s">
        <v>399</v>
      </c>
      <c r="C11" s="118" t="s">
        <v>9</v>
      </c>
      <c r="D11" s="131" t="s">
        <v>56</v>
      </c>
      <c r="E11" s="131">
        <v>80</v>
      </c>
      <c r="F11" s="118" t="s">
        <v>178</v>
      </c>
      <c r="G11" s="131">
        <v>10</v>
      </c>
      <c r="H11" s="118" t="s">
        <v>339</v>
      </c>
      <c r="I11" s="131"/>
      <c r="J11" s="131"/>
    </row>
    <row r="12" spans="1:10" ht="139.5" customHeight="1" x14ac:dyDescent="0.25">
      <c r="A12" s="11" t="s">
        <v>205</v>
      </c>
      <c r="B12" s="118" t="s">
        <v>356</v>
      </c>
      <c r="C12" s="118" t="s">
        <v>9</v>
      </c>
      <c r="D12" s="131" t="s">
        <v>56</v>
      </c>
      <c r="E12" s="131">
        <v>60</v>
      </c>
      <c r="F12" s="118" t="s">
        <v>178</v>
      </c>
      <c r="G12" s="131">
        <v>10</v>
      </c>
      <c r="H12" s="118" t="s">
        <v>340</v>
      </c>
      <c r="I12" s="131"/>
      <c r="J12" s="131"/>
    </row>
    <row r="13" spans="1:10" ht="210" x14ac:dyDescent="0.25">
      <c r="A13" s="131">
        <v>4</v>
      </c>
      <c r="B13" s="118" t="s">
        <v>272</v>
      </c>
      <c r="C13" s="118" t="s">
        <v>92</v>
      </c>
      <c r="D13" s="118" t="s">
        <v>273</v>
      </c>
      <c r="E13" s="118" t="s">
        <v>290</v>
      </c>
      <c r="F13" s="118" t="s">
        <v>274</v>
      </c>
      <c r="G13" s="118">
        <v>3</v>
      </c>
      <c r="H13" s="118" t="s">
        <v>275</v>
      </c>
      <c r="I13" s="131"/>
      <c r="J13" s="131"/>
    </row>
    <row r="14" spans="1:10" ht="105" x14ac:dyDescent="0.25">
      <c r="A14" s="131">
        <v>5</v>
      </c>
      <c r="B14" s="118" t="s">
        <v>277</v>
      </c>
      <c r="C14" s="118" t="s">
        <v>12</v>
      </c>
      <c r="D14" s="118" t="s">
        <v>273</v>
      </c>
      <c r="E14" s="16">
        <v>1</v>
      </c>
      <c r="F14" s="118" t="s">
        <v>13</v>
      </c>
      <c r="G14" s="118">
        <v>2</v>
      </c>
      <c r="H14" s="113" t="s">
        <v>278</v>
      </c>
      <c r="I14" s="131"/>
      <c r="J14" s="131"/>
    </row>
    <row r="15" spans="1:10" ht="45" x14ac:dyDescent="0.25">
      <c r="A15" s="131">
        <v>6</v>
      </c>
      <c r="B15" s="118" t="s">
        <v>345</v>
      </c>
      <c r="C15" s="118" t="s">
        <v>9</v>
      </c>
      <c r="D15" s="118" t="s">
        <v>56</v>
      </c>
      <c r="E15" s="118" t="s">
        <v>350</v>
      </c>
      <c r="F15" s="118" t="s">
        <v>148</v>
      </c>
      <c r="G15" s="118">
        <v>5</v>
      </c>
      <c r="H15" s="113" t="s">
        <v>352</v>
      </c>
      <c r="I15" s="131"/>
      <c r="J15" s="131"/>
    </row>
    <row r="16" spans="1:10" ht="60" x14ac:dyDescent="0.25">
      <c r="A16" s="131">
        <v>7</v>
      </c>
      <c r="B16" s="118" t="s">
        <v>346</v>
      </c>
      <c r="C16" s="118" t="s">
        <v>349</v>
      </c>
      <c r="D16" s="118" t="s">
        <v>56</v>
      </c>
      <c r="E16" s="16">
        <v>1</v>
      </c>
      <c r="F16" s="118" t="s">
        <v>13</v>
      </c>
      <c r="G16" s="118">
        <v>5</v>
      </c>
      <c r="H16" s="113" t="s">
        <v>278</v>
      </c>
      <c r="I16" s="131"/>
      <c r="J16" s="131"/>
    </row>
    <row r="17" spans="1:10" ht="120" x14ac:dyDescent="0.25">
      <c r="A17" s="131">
        <v>8</v>
      </c>
      <c r="B17" s="118" t="s">
        <v>347</v>
      </c>
      <c r="C17" s="118" t="s">
        <v>335</v>
      </c>
      <c r="D17" s="118" t="s">
        <v>56</v>
      </c>
      <c r="E17" s="118" t="s">
        <v>336</v>
      </c>
      <c r="F17" s="118" t="s">
        <v>337</v>
      </c>
      <c r="G17" s="118">
        <v>5</v>
      </c>
      <c r="H17" s="113" t="s">
        <v>370</v>
      </c>
      <c r="I17" s="131"/>
      <c r="J17" s="131"/>
    </row>
    <row r="18" spans="1:10" ht="120.75" customHeight="1" x14ac:dyDescent="0.25">
      <c r="A18" s="131">
        <v>9</v>
      </c>
      <c r="B18" s="118" t="s">
        <v>348</v>
      </c>
      <c r="C18" s="118" t="s">
        <v>351</v>
      </c>
      <c r="D18" s="118" t="s">
        <v>56</v>
      </c>
      <c r="E18" s="118">
        <v>0</v>
      </c>
      <c r="F18" s="118" t="s">
        <v>148</v>
      </c>
      <c r="G18" s="118">
        <v>5</v>
      </c>
      <c r="H18" s="113" t="s">
        <v>353</v>
      </c>
      <c r="I18" s="131"/>
      <c r="J18" s="131"/>
    </row>
    <row r="19" spans="1:10" x14ac:dyDescent="0.25">
      <c r="A19" s="131"/>
      <c r="B19" s="131" t="s">
        <v>14</v>
      </c>
      <c r="C19" s="131"/>
      <c r="D19" s="131"/>
      <c r="E19" s="131"/>
      <c r="F19" s="131"/>
      <c r="G19" s="131">
        <f>G4+G10+G9+G13+G14+G15+G16+G17+G18</f>
        <v>100</v>
      </c>
      <c r="H19" s="131"/>
      <c r="I19" s="131"/>
      <c r="J19" s="27">
        <f>J5+J9+J11+J12+J13+J14+J15+J16+J17+J18</f>
        <v>0</v>
      </c>
    </row>
    <row r="21" spans="1:10" ht="30" x14ac:dyDescent="0.25">
      <c r="B21" s="9" t="s">
        <v>276</v>
      </c>
    </row>
  </sheetData>
  <mergeCells count="10">
    <mergeCell ref="A2:J2"/>
    <mergeCell ref="H5:H8"/>
    <mergeCell ref="I5:I8"/>
    <mergeCell ref="J5:J8"/>
    <mergeCell ref="A5:A8"/>
    <mergeCell ref="B5:B8"/>
    <mergeCell ref="C5:C8"/>
    <mergeCell ref="F5:F8"/>
    <mergeCell ref="G5:G8"/>
    <mergeCell ref="B4:D4"/>
  </mergeCells>
  <pageMargins left="0.31496062992125984" right="0.31496062992125984" top="0.15748031496062992" bottom="0" header="0.31496062992125984" footer="0.31496062992125984"/>
  <pageSetup paperSize="9" scale="51" fitToHeight="0" orientation="portrait" verticalDpi="0" r:id="rId1"/>
  <ignoredErrors>
    <ignoredError sqref="A4:A8 A9:A11 A12:A13" numberStoredAsText="1"/>
  </ignoredError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rgb="FFE6E6E6"/>
    <pageSetUpPr fitToPage="1"/>
  </sheetPr>
  <dimension ref="A1:J35"/>
  <sheetViews>
    <sheetView zoomScale="85" zoomScaleNormal="85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A29" sqref="A29"/>
    </sheetView>
  </sheetViews>
  <sheetFormatPr defaultRowHeight="15" x14ac:dyDescent="0.25"/>
  <cols>
    <col min="1" max="1" width="7.28515625" style="31" customWidth="1"/>
    <col min="2" max="2" width="29" style="31" customWidth="1"/>
    <col min="3" max="3" width="11.5703125" style="31" customWidth="1"/>
    <col min="4" max="4" width="21.85546875" style="31" customWidth="1"/>
    <col min="5" max="5" width="9.7109375" style="31" customWidth="1"/>
    <col min="6" max="6" width="20.7109375" style="31" customWidth="1"/>
    <col min="7" max="7" width="11.42578125" style="31" customWidth="1"/>
    <col min="8" max="8" width="35.7109375" style="31" customWidth="1"/>
    <col min="9" max="9" width="7.28515625" style="31" customWidth="1"/>
    <col min="10" max="10" width="39.5703125" style="31" customWidth="1"/>
    <col min="11" max="11" width="36" bestFit="1" customWidth="1"/>
  </cols>
  <sheetData>
    <row r="1" spans="1:10" ht="60" x14ac:dyDescent="0.25">
      <c r="J1" s="14" t="s">
        <v>492</v>
      </c>
    </row>
    <row r="2" spans="1:10" ht="35.25" customHeight="1" x14ac:dyDescent="0.25">
      <c r="A2" s="221" t="s">
        <v>439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45" x14ac:dyDescent="0.25">
      <c r="A3" s="120" t="s">
        <v>0</v>
      </c>
      <c r="B3" s="111" t="s">
        <v>1</v>
      </c>
      <c r="C3" s="111" t="s">
        <v>2</v>
      </c>
      <c r="D3" s="118" t="s">
        <v>30</v>
      </c>
      <c r="E3" s="118" t="s">
        <v>3</v>
      </c>
      <c r="F3" s="118" t="s">
        <v>4</v>
      </c>
      <c r="G3" s="118" t="s">
        <v>61</v>
      </c>
      <c r="H3" s="118" t="s">
        <v>39</v>
      </c>
      <c r="I3" s="118" t="s">
        <v>6</v>
      </c>
      <c r="J3" s="118" t="s">
        <v>7</v>
      </c>
    </row>
    <row r="4" spans="1:10" ht="48" customHeight="1" x14ac:dyDescent="0.25">
      <c r="A4" s="114" t="s">
        <v>94</v>
      </c>
      <c r="B4" s="165" t="s">
        <v>434</v>
      </c>
      <c r="C4" s="237"/>
      <c r="D4" s="166"/>
      <c r="E4" s="118"/>
      <c r="F4" s="111"/>
      <c r="G4" s="111">
        <f>G5+G9+G14</f>
        <v>45</v>
      </c>
      <c r="H4" s="111"/>
      <c r="I4" s="118"/>
      <c r="J4" s="118"/>
    </row>
    <row r="5" spans="1:10" ht="36.75" customHeight="1" x14ac:dyDescent="0.25">
      <c r="A5" s="228" t="s">
        <v>18</v>
      </c>
      <c r="B5" s="152" t="s">
        <v>89</v>
      </c>
      <c r="C5" s="152" t="s">
        <v>9</v>
      </c>
      <c r="D5" s="119" t="s">
        <v>31</v>
      </c>
      <c r="E5" s="119" t="s">
        <v>116</v>
      </c>
      <c r="F5" s="152" t="s">
        <v>13</v>
      </c>
      <c r="G5" s="215">
        <v>15</v>
      </c>
      <c r="H5" s="152" t="s">
        <v>243</v>
      </c>
      <c r="I5" s="234"/>
      <c r="J5" s="215"/>
    </row>
    <row r="6" spans="1:10" ht="24.75" customHeight="1" x14ac:dyDescent="0.25">
      <c r="A6" s="229"/>
      <c r="B6" s="153"/>
      <c r="C6" s="153"/>
      <c r="D6" s="119" t="s">
        <v>32</v>
      </c>
      <c r="E6" s="119" t="s">
        <v>126</v>
      </c>
      <c r="F6" s="153"/>
      <c r="G6" s="216"/>
      <c r="H6" s="153"/>
      <c r="I6" s="235"/>
      <c r="J6" s="216"/>
    </row>
    <row r="7" spans="1:10" ht="15" customHeight="1" x14ac:dyDescent="0.25">
      <c r="A7" s="229"/>
      <c r="B7" s="153"/>
      <c r="C7" s="153"/>
      <c r="D7" s="119" t="s">
        <v>33</v>
      </c>
      <c r="E7" s="119" t="s">
        <v>127</v>
      </c>
      <c r="F7" s="153"/>
      <c r="G7" s="216"/>
      <c r="H7" s="153"/>
      <c r="I7" s="235"/>
      <c r="J7" s="216"/>
    </row>
    <row r="8" spans="1:10" ht="21.75" customHeight="1" x14ac:dyDescent="0.25">
      <c r="A8" s="230"/>
      <c r="B8" s="154"/>
      <c r="C8" s="154"/>
      <c r="D8" s="119" t="s">
        <v>34</v>
      </c>
      <c r="E8" s="119" t="s">
        <v>91</v>
      </c>
      <c r="F8" s="153"/>
      <c r="G8" s="217"/>
      <c r="H8" s="154"/>
      <c r="I8" s="236"/>
      <c r="J8" s="217"/>
    </row>
    <row r="9" spans="1:10" ht="35.25" customHeight="1" x14ac:dyDescent="0.25">
      <c r="A9" s="128" t="s">
        <v>19</v>
      </c>
      <c r="B9" s="165" t="s">
        <v>289</v>
      </c>
      <c r="C9" s="237"/>
      <c r="D9" s="166"/>
      <c r="E9" s="119"/>
      <c r="F9" s="153"/>
      <c r="G9" s="130">
        <f>G10+G14</f>
        <v>20</v>
      </c>
      <c r="H9" s="130"/>
      <c r="I9" s="131"/>
      <c r="J9" s="131"/>
    </row>
    <row r="10" spans="1:10" ht="29.25" customHeight="1" x14ac:dyDescent="0.25">
      <c r="A10" s="228" t="s">
        <v>40</v>
      </c>
      <c r="B10" s="152" t="s">
        <v>87</v>
      </c>
      <c r="C10" s="152" t="s">
        <v>9</v>
      </c>
      <c r="D10" s="119" t="s">
        <v>31</v>
      </c>
      <c r="E10" s="119" t="s">
        <v>35</v>
      </c>
      <c r="F10" s="153"/>
      <c r="G10" s="215">
        <v>10</v>
      </c>
      <c r="H10" s="152" t="s">
        <v>240</v>
      </c>
      <c r="I10" s="215"/>
      <c r="J10" s="215"/>
    </row>
    <row r="11" spans="1:10" ht="19.5" customHeight="1" x14ac:dyDescent="0.25">
      <c r="A11" s="229"/>
      <c r="B11" s="153"/>
      <c r="C11" s="153"/>
      <c r="D11" s="119" t="s">
        <v>32</v>
      </c>
      <c r="E11" s="119" t="s">
        <v>36</v>
      </c>
      <c r="F11" s="153"/>
      <c r="G11" s="216"/>
      <c r="H11" s="153"/>
      <c r="I11" s="216"/>
      <c r="J11" s="216"/>
    </row>
    <row r="12" spans="1:10" ht="23.25" customHeight="1" x14ac:dyDescent="0.25">
      <c r="A12" s="229"/>
      <c r="B12" s="153"/>
      <c r="C12" s="153"/>
      <c r="D12" s="119" t="s">
        <v>33</v>
      </c>
      <c r="E12" s="119" t="s">
        <v>37</v>
      </c>
      <c r="F12" s="153"/>
      <c r="G12" s="216"/>
      <c r="H12" s="153"/>
      <c r="I12" s="216"/>
      <c r="J12" s="216"/>
    </row>
    <row r="13" spans="1:10" ht="35.25" customHeight="1" x14ac:dyDescent="0.25">
      <c r="A13" s="230"/>
      <c r="B13" s="154"/>
      <c r="C13" s="154"/>
      <c r="D13" s="119" t="s">
        <v>34</v>
      </c>
      <c r="E13" s="119" t="s">
        <v>91</v>
      </c>
      <c r="F13" s="153"/>
      <c r="G13" s="217"/>
      <c r="H13" s="154"/>
      <c r="I13" s="217"/>
      <c r="J13" s="217"/>
    </row>
    <row r="14" spans="1:10" ht="21" customHeight="1" x14ac:dyDescent="0.25">
      <c r="A14" s="228" t="s">
        <v>41</v>
      </c>
      <c r="B14" s="152" t="s">
        <v>86</v>
      </c>
      <c r="C14" s="152" t="s">
        <v>9</v>
      </c>
      <c r="D14" s="119" t="s">
        <v>31</v>
      </c>
      <c r="E14" s="119" t="s">
        <v>35</v>
      </c>
      <c r="F14" s="153"/>
      <c r="G14" s="215">
        <v>10</v>
      </c>
      <c r="H14" s="152" t="s">
        <v>241</v>
      </c>
      <c r="I14" s="215"/>
      <c r="J14" s="215"/>
    </row>
    <row r="15" spans="1:10" ht="21.75" customHeight="1" x14ac:dyDescent="0.25">
      <c r="A15" s="229"/>
      <c r="B15" s="153"/>
      <c r="C15" s="153"/>
      <c r="D15" s="119" t="s">
        <v>32</v>
      </c>
      <c r="E15" s="119" t="s">
        <v>36</v>
      </c>
      <c r="F15" s="153"/>
      <c r="G15" s="216"/>
      <c r="H15" s="153"/>
      <c r="I15" s="216"/>
      <c r="J15" s="216"/>
    </row>
    <row r="16" spans="1:10" ht="21.75" customHeight="1" x14ac:dyDescent="0.25">
      <c r="A16" s="229"/>
      <c r="B16" s="153"/>
      <c r="C16" s="153"/>
      <c r="D16" s="119" t="s">
        <v>33</v>
      </c>
      <c r="E16" s="119" t="s">
        <v>37</v>
      </c>
      <c r="F16" s="153"/>
      <c r="G16" s="216"/>
      <c r="H16" s="153"/>
      <c r="I16" s="216"/>
      <c r="J16" s="216"/>
    </row>
    <row r="17" spans="1:10" ht="27" customHeight="1" x14ac:dyDescent="0.25">
      <c r="A17" s="230"/>
      <c r="B17" s="154"/>
      <c r="C17" s="154"/>
      <c r="D17" s="119" t="s">
        <v>34</v>
      </c>
      <c r="E17" s="119" t="s">
        <v>91</v>
      </c>
      <c r="F17" s="153"/>
      <c r="G17" s="217"/>
      <c r="H17" s="154"/>
      <c r="I17" s="217"/>
      <c r="J17" s="217"/>
    </row>
    <row r="18" spans="1:10" ht="27" customHeight="1" x14ac:dyDescent="0.25">
      <c r="A18" s="228" t="s">
        <v>20</v>
      </c>
      <c r="B18" s="152" t="s">
        <v>300</v>
      </c>
      <c r="C18" s="152" t="s">
        <v>9</v>
      </c>
      <c r="D18" s="119" t="s">
        <v>31</v>
      </c>
      <c r="E18" s="119" t="s">
        <v>124</v>
      </c>
      <c r="F18" s="153"/>
      <c r="G18" s="215">
        <v>10</v>
      </c>
      <c r="H18" s="152" t="s">
        <v>242</v>
      </c>
      <c r="I18" s="215"/>
      <c r="J18" s="215"/>
    </row>
    <row r="19" spans="1:10" ht="27" customHeight="1" x14ac:dyDescent="0.25">
      <c r="A19" s="229"/>
      <c r="B19" s="153"/>
      <c r="C19" s="153"/>
      <c r="D19" s="119" t="s">
        <v>32</v>
      </c>
      <c r="E19" s="119" t="s">
        <v>36</v>
      </c>
      <c r="F19" s="153"/>
      <c r="G19" s="216"/>
      <c r="H19" s="153"/>
      <c r="I19" s="216"/>
      <c r="J19" s="216"/>
    </row>
    <row r="20" spans="1:10" ht="27" customHeight="1" x14ac:dyDescent="0.25">
      <c r="A20" s="229"/>
      <c r="B20" s="153"/>
      <c r="C20" s="153"/>
      <c r="D20" s="119" t="s">
        <v>33</v>
      </c>
      <c r="E20" s="119" t="s">
        <v>125</v>
      </c>
      <c r="F20" s="153"/>
      <c r="G20" s="216"/>
      <c r="H20" s="153"/>
      <c r="I20" s="216"/>
      <c r="J20" s="216"/>
    </row>
    <row r="21" spans="1:10" ht="27" customHeight="1" x14ac:dyDescent="0.25">
      <c r="A21" s="230"/>
      <c r="B21" s="154"/>
      <c r="C21" s="154"/>
      <c r="D21" s="119" t="s">
        <v>34</v>
      </c>
      <c r="E21" s="119" t="s">
        <v>38</v>
      </c>
      <c r="F21" s="154"/>
      <c r="G21" s="217"/>
      <c r="H21" s="154"/>
      <c r="I21" s="217"/>
      <c r="J21" s="217"/>
    </row>
    <row r="22" spans="1:10" s="6" customFormat="1" ht="99" customHeight="1" x14ac:dyDescent="0.25">
      <c r="A22" s="11" t="s">
        <v>22</v>
      </c>
      <c r="B22" s="111" t="s">
        <v>162</v>
      </c>
      <c r="C22" s="118" t="s">
        <v>9</v>
      </c>
      <c r="D22" s="118" t="s">
        <v>151</v>
      </c>
      <c r="E22" s="118">
        <v>100</v>
      </c>
      <c r="F22" s="118" t="s">
        <v>180</v>
      </c>
      <c r="G22" s="118">
        <v>10</v>
      </c>
      <c r="H22" s="118" t="s">
        <v>215</v>
      </c>
      <c r="I22" s="131"/>
      <c r="J22" s="131"/>
    </row>
    <row r="23" spans="1:10" ht="33" customHeight="1" x14ac:dyDescent="0.25">
      <c r="A23" s="131">
        <v>3</v>
      </c>
      <c r="B23" s="118" t="s">
        <v>253</v>
      </c>
      <c r="C23" s="118"/>
      <c r="D23" s="131"/>
      <c r="E23" s="131"/>
      <c r="F23" s="118"/>
      <c r="G23" s="131">
        <f>G24+G25</f>
        <v>10</v>
      </c>
      <c r="H23" s="118"/>
      <c r="I23" s="131"/>
      <c r="J23" s="131"/>
    </row>
    <row r="24" spans="1:10" ht="105" x14ac:dyDescent="0.25">
      <c r="A24" s="11" t="s">
        <v>204</v>
      </c>
      <c r="B24" s="118" t="s">
        <v>399</v>
      </c>
      <c r="C24" s="118" t="s">
        <v>9</v>
      </c>
      <c r="D24" s="131" t="s">
        <v>56</v>
      </c>
      <c r="E24" s="131">
        <v>80</v>
      </c>
      <c r="F24" s="118" t="s">
        <v>180</v>
      </c>
      <c r="G24" s="131">
        <v>5</v>
      </c>
      <c r="H24" s="118" t="s">
        <v>339</v>
      </c>
      <c r="I24" s="131"/>
      <c r="J24" s="131"/>
    </row>
    <row r="25" spans="1:10" ht="135" x14ac:dyDescent="0.25">
      <c r="A25" s="11" t="s">
        <v>205</v>
      </c>
      <c r="B25" s="118" t="s">
        <v>356</v>
      </c>
      <c r="C25" s="118" t="s">
        <v>9</v>
      </c>
      <c r="D25" s="131" t="s">
        <v>56</v>
      </c>
      <c r="E25" s="131">
        <v>60</v>
      </c>
      <c r="F25" s="118" t="s">
        <v>180</v>
      </c>
      <c r="G25" s="131">
        <v>5</v>
      </c>
      <c r="H25" s="118" t="s">
        <v>340</v>
      </c>
      <c r="I25" s="131"/>
      <c r="J25" s="131"/>
    </row>
    <row r="26" spans="1:10" ht="102" customHeight="1" x14ac:dyDescent="0.25">
      <c r="A26" s="131">
        <v>4</v>
      </c>
      <c r="B26" s="118" t="s">
        <v>354</v>
      </c>
      <c r="C26" s="67" t="s">
        <v>9</v>
      </c>
      <c r="D26" s="131" t="s">
        <v>56</v>
      </c>
      <c r="E26" s="131">
        <v>6</v>
      </c>
      <c r="F26" s="118" t="s">
        <v>180</v>
      </c>
      <c r="G26" s="131">
        <v>10</v>
      </c>
      <c r="H26" s="118" t="s">
        <v>355</v>
      </c>
      <c r="I26" s="131"/>
      <c r="J26" s="131"/>
    </row>
    <row r="27" spans="1:10" ht="202.5" customHeight="1" x14ac:dyDescent="0.25">
      <c r="A27" s="131">
        <v>5</v>
      </c>
      <c r="B27" s="118" t="s">
        <v>272</v>
      </c>
      <c r="C27" s="118" t="s">
        <v>92</v>
      </c>
      <c r="D27" s="118" t="s">
        <v>273</v>
      </c>
      <c r="E27" s="118" t="s">
        <v>290</v>
      </c>
      <c r="F27" s="118" t="s">
        <v>274</v>
      </c>
      <c r="G27" s="118">
        <v>3</v>
      </c>
      <c r="H27" s="118" t="s">
        <v>275</v>
      </c>
      <c r="I27" s="131"/>
      <c r="J27" s="131"/>
    </row>
    <row r="28" spans="1:10" ht="105" x14ac:dyDescent="0.25">
      <c r="A28" s="131">
        <v>6</v>
      </c>
      <c r="B28" s="118" t="s">
        <v>277</v>
      </c>
      <c r="C28" s="118" t="s">
        <v>12</v>
      </c>
      <c r="D28" s="118" t="s">
        <v>273</v>
      </c>
      <c r="E28" s="16">
        <v>1</v>
      </c>
      <c r="F28" s="118" t="s">
        <v>13</v>
      </c>
      <c r="G28" s="118">
        <v>2</v>
      </c>
      <c r="H28" s="113" t="s">
        <v>278</v>
      </c>
      <c r="I28" s="131"/>
      <c r="J28" s="131"/>
    </row>
    <row r="29" spans="1:10" ht="45" x14ac:dyDescent="0.25">
      <c r="A29" s="131">
        <v>7</v>
      </c>
      <c r="B29" s="118" t="s">
        <v>345</v>
      </c>
      <c r="C29" s="118" t="s">
        <v>9</v>
      </c>
      <c r="D29" s="118" t="s">
        <v>56</v>
      </c>
      <c r="E29" s="118" t="s">
        <v>350</v>
      </c>
      <c r="F29" s="118" t="s">
        <v>148</v>
      </c>
      <c r="G29" s="118">
        <v>5</v>
      </c>
      <c r="H29" s="113" t="s">
        <v>352</v>
      </c>
      <c r="I29" s="131"/>
      <c r="J29" s="131"/>
    </row>
    <row r="30" spans="1:10" ht="60" x14ac:dyDescent="0.25">
      <c r="A30" s="131">
        <v>8</v>
      </c>
      <c r="B30" s="118" t="s">
        <v>346</v>
      </c>
      <c r="C30" s="118" t="s">
        <v>349</v>
      </c>
      <c r="D30" s="118" t="s">
        <v>56</v>
      </c>
      <c r="E30" s="16">
        <v>1</v>
      </c>
      <c r="F30" s="118" t="s">
        <v>13</v>
      </c>
      <c r="G30" s="118">
        <v>5</v>
      </c>
      <c r="H30" s="113" t="s">
        <v>278</v>
      </c>
      <c r="I30" s="131"/>
      <c r="J30" s="131"/>
    </row>
    <row r="31" spans="1:10" ht="135" x14ac:dyDescent="0.25">
      <c r="A31" s="131">
        <v>9</v>
      </c>
      <c r="B31" s="118" t="s">
        <v>347</v>
      </c>
      <c r="C31" s="118" t="s">
        <v>335</v>
      </c>
      <c r="D31" s="118" t="s">
        <v>56</v>
      </c>
      <c r="E31" s="118" t="s">
        <v>336</v>
      </c>
      <c r="F31" s="118" t="s">
        <v>337</v>
      </c>
      <c r="G31" s="118">
        <v>5</v>
      </c>
      <c r="H31" s="113" t="s">
        <v>370</v>
      </c>
      <c r="I31" s="131"/>
      <c r="J31" s="131"/>
    </row>
    <row r="32" spans="1:10" ht="105" x14ac:dyDescent="0.25">
      <c r="A32" s="131">
        <v>10</v>
      </c>
      <c r="B32" s="118" t="s">
        <v>348</v>
      </c>
      <c r="C32" s="118" t="s">
        <v>351</v>
      </c>
      <c r="D32" s="118" t="s">
        <v>56</v>
      </c>
      <c r="E32" s="118">
        <v>0</v>
      </c>
      <c r="F32" s="118" t="s">
        <v>148</v>
      </c>
      <c r="G32" s="118">
        <v>5</v>
      </c>
      <c r="H32" s="113" t="s">
        <v>353</v>
      </c>
      <c r="I32" s="131"/>
      <c r="J32" s="131"/>
    </row>
    <row r="33" spans="1:10" ht="14.25" customHeight="1" x14ac:dyDescent="0.25">
      <c r="A33" s="131"/>
      <c r="B33" s="131" t="s">
        <v>14</v>
      </c>
      <c r="C33" s="131"/>
      <c r="D33" s="131"/>
      <c r="E33" s="131"/>
      <c r="F33" s="131"/>
      <c r="G33" s="131">
        <f>G4+G22+G23+G26+G27+G28+G29+G30+G31+G32</f>
        <v>100</v>
      </c>
      <c r="H33" s="131"/>
      <c r="I33" s="131"/>
      <c r="J33" s="27">
        <f>J5+J10+J14+J18+J22+J24+J25+J26+J27+J28+J29+J30+J31+J32</f>
        <v>0</v>
      </c>
    </row>
    <row r="35" spans="1:10" ht="30" x14ac:dyDescent="0.25">
      <c r="B35" s="9" t="s">
        <v>276</v>
      </c>
    </row>
  </sheetData>
  <mergeCells count="32">
    <mergeCell ref="H18:H21"/>
    <mergeCell ref="J18:J21"/>
    <mergeCell ref="I18:I21"/>
    <mergeCell ref="A18:A21"/>
    <mergeCell ref="B18:B21"/>
    <mergeCell ref="C18:C21"/>
    <mergeCell ref="F5:F21"/>
    <mergeCell ref="G18:G21"/>
    <mergeCell ref="A14:A17"/>
    <mergeCell ref="G5:G8"/>
    <mergeCell ref="G14:G17"/>
    <mergeCell ref="H14:H17"/>
    <mergeCell ref="I14:I17"/>
    <mergeCell ref="J14:J17"/>
    <mergeCell ref="C14:C17"/>
    <mergeCell ref="B14:B17"/>
    <mergeCell ref="A2:J2"/>
    <mergeCell ref="B5:B8"/>
    <mergeCell ref="A5:A8"/>
    <mergeCell ref="C5:C8"/>
    <mergeCell ref="C10:C13"/>
    <mergeCell ref="B10:B13"/>
    <mergeCell ref="A10:A13"/>
    <mergeCell ref="H5:H8"/>
    <mergeCell ref="I5:I8"/>
    <mergeCell ref="J5:J8"/>
    <mergeCell ref="G10:G13"/>
    <mergeCell ref="H10:H13"/>
    <mergeCell ref="I10:I13"/>
    <mergeCell ref="J10:J13"/>
    <mergeCell ref="B9:D9"/>
    <mergeCell ref="B4:D4"/>
  </mergeCells>
  <pageMargins left="0.31496062992125984" right="0" top="0.55118110236220474" bottom="0" header="0.31496062992125984" footer="0.31496062992125984"/>
  <pageSetup paperSize="9" scale="45" orientation="portrait" r:id="rId1"/>
  <ignoredErrors>
    <ignoredError sqref="A4 A5:A9 A11:A13 A18" numberStoredAsText="1"/>
    <ignoredError sqref="A10" twoDigitTextYear="1" numberStoredAsText="1"/>
    <ignoredError sqref="A14" twoDigitTextYear="1"/>
  </ignoredError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tabColor rgb="FFE4E4E4"/>
    <pageSetUpPr fitToPage="1"/>
  </sheetPr>
  <dimension ref="A1:K21"/>
  <sheetViews>
    <sheetView zoomScale="84" zoomScaleNormal="84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A18" sqref="A18"/>
    </sheetView>
  </sheetViews>
  <sheetFormatPr defaultRowHeight="15" x14ac:dyDescent="0.25"/>
  <cols>
    <col min="1" max="1" width="4.140625" style="31" customWidth="1"/>
    <col min="2" max="2" width="27.85546875" style="31" customWidth="1"/>
    <col min="3" max="3" width="10.5703125" style="31" customWidth="1"/>
    <col min="4" max="4" width="21.85546875" style="31" bestFit="1" customWidth="1"/>
    <col min="5" max="5" width="9.7109375" style="31" bestFit="1" customWidth="1"/>
    <col min="6" max="6" width="17.5703125" style="31" customWidth="1"/>
    <col min="7" max="7" width="10.5703125" style="31" bestFit="1" customWidth="1"/>
    <col min="8" max="8" width="36.140625" style="31" customWidth="1"/>
    <col min="9" max="9" width="7.5703125" style="31" customWidth="1"/>
    <col min="10" max="10" width="39.85546875" style="31" customWidth="1"/>
    <col min="11" max="11" width="23" customWidth="1"/>
  </cols>
  <sheetData>
    <row r="1" spans="1:11" ht="63" customHeight="1" x14ac:dyDescent="0.25">
      <c r="J1" s="14" t="s">
        <v>493</v>
      </c>
    </row>
    <row r="2" spans="1:11" ht="29.25" customHeight="1" x14ac:dyDescent="0.25">
      <c r="A2" s="182" t="s">
        <v>440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1" ht="73.5" customHeight="1" x14ac:dyDescent="0.25">
      <c r="A3" s="120" t="s">
        <v>0</v>
      </c>
      <c r="B3" s="111" t="s">
        <v>1</v>
      </c>
      <c r="C3" s="111" t="s">
        <v>2</v>
      </c>
      <c r="D3" s="118" t="s">
        <v>30</v>
      </c>
      <c r="E3" s="118" t="s">
        <v>3</v>
      </c>
      <c r="F3" s="118" t="s">
        <v>4</v>
      </c>
      <c r="G3" s="118" t="s">
        <v>61</v>
      </c>
      <c r="H3" s="118" t="s">
        <v>39</v>
      </c>
      <c r="I3" s="118" t="s">
        <v>6</v>
      </c>
      <c r="J3" s="118" t="s">
        <v>7</v>
      </c>
    </row>
    <row r="4" spans="1:11" ht="45" customHeight="1" x14ac:dyDescent="0.25">
      <c r="A4" s="114" t="s">
        <v>94</v>
      </c>
      <c r="B4" s="165" t="s">
        <v>434</v>
      </c>
      <c r="C4" s="237"/>
      <c r="D4" s="166"/>
      <c r="E4" s="118"/>
      <c r="F4" s="111"/>
      <c r="G4" s="111">
        <f>G5</f>
        <v>45</v>
      </c>
      <c r="H4" s="111"/>
      <c r="I4" s="118"/>
      <c r="J4" s="118"/>
    </row>
    <row r="5" spans="1:11" ht="29.25" customHeight="1" x14ac:dyDescent="0.25">
      <c r="A5" s="170" t="s">
        <v>18</v>
      </c>
      <c r="B5" s="152" t="s">
        <v>89</v>
      </c>
      <c r="C5" s="152" t="s">
        <v>9</v>
      </c>
      <c r="D5" s="119" t="s">
        <v>31</v>
      </c>
      <c r="E5" s="119" t="s">
        <v>116</v>
      </c>
      <c r="F5" s="161" t="s">
        <v>13</v>
      </c>
      <c r="G5" s="215">
        <v>45</v>
      </c>
      <c r="H5" s="152" t="s">
        <v>243</v>
      </c>
      <c r="I5" s="158"/>
      <c r="J5" s="152"/>
      <c r="K5" s="39"/>
    </row>
    <row r="6" spans="1:11" ht="25.5" customHeight="1" x14ac:dyDescent="0.25">
      <c r="A6" s="170"/>
      <c r="B6" s="153"/>
      <c r="C6" s="153"/>
      <c r="D6" s="119" t="s">
        <v>32</v>
      </c>
      <c r="E6" s="119" t="s">
        <v>126</v>
      </c>
      <c r="F6" s="161"/>
      <c r="G6" s="216"/>
      <c r="H6" s="153"/>
      <c r="I6" s="159"/>
      <c r="J6" s="153"/>
    </row>
    <row r="7" spans="1:11" ht="32.25" customHeight="1" x14ac:dyDescent="0.25">
      <c r="A7" s="170"/>
      <c r="B7" s="153"/>
      <c r="C7" s="153"/>
      <c r="D7" s="119" t="s">
        <v>33</v>
      </c>
      <c r="E7" s="119" t="s">
        <v>127</v>
      </c>
      <c r="F7" s="161"/>
      <c r="G7" s="216"/>
      <c r="H7" s="153"/>
      <c r="I7" s="159"/>
      <c r="J7" s="153"/>
    </row>
    <row r="8" spans="1:11" x14ac:dyDescent="0.25">
      <c r="A8" s="170"/>
      <c r="B8" s="154"/>
      <c r="C8" s="154"/>
      <c r="D8" s="119" t="s">
        <v>34</v>
      </c>
      <c r="E8" s="119" t="s">
        <v>91</v>
      </c>
      <c r="F8" s="161"/>
      <c r="G8" s="217"/>
      <c r="H8" s="154"/>
      <c r="I8" s="160"/>
      <c r="J8" s="154"/>
    </row>
    <row r="9" spans="1:11" ht="100.5" customHeight="1" x14ac:dyDescent="0.25">
      <c r="A9" s="11" t="s">
        <v>22</v>
      </c>
      <c r="B9" s="118" t="s">
        <v>354</v>
      </c>
      <c r="C9" s="67" t="s">
        <v>9</v>
      </c>
      <c r="D9" s="131" t="s">
        <v>56</v>
      </c>
      <c r="E9" s="131">
        <v>6</v>
      </c>
      <c r="F9" s="118" t="s">
        <v>178</v>
      </c>
      <c r="G9" s="131">
        <v>10</v>
      </c>
      <c r="H9" s="118" t="s">
        <v>355</v>
      </c>
      <c r="I9" s="131"/>
      <c r="J9" s="131"/>
    </row>
    <row r="10" spans="1:11" ht="34.5" customHeight="1" x14ac:dyDescent="0.25">
      <c r="A10" s="131">
        <v>3</v>
      </c>
      <c r="B10" s="118" t="s">
        <v>253</v>
      </c>
      <c r="C10" s="118"/>
      <c r="D10" s="131"/>
      <c r="E10" s="131"/>
      <c r="F10" s="118"/>
      <c r="G10" s="131">
        <f>G11+G12</f>
        <v>20</v>
      </c>
      <c r="H10" s="118"/>
      <c r="I10" s="131"/>
      <c r="J10" s="131"/>
    </row>
    <row r="11" spans="1:11" ht="135" customHeight="1" x14ac:dyDescent="0.25">
      <c r="A11" s="11" t="s">
        <v>204</v>
      </c>
      <c r="B11" s="118" t="s">
        <v>399</v>
      </c>
      <c r="C11" s="118" t="s">
        <v>9</v>
      </c>
      <c r="D11" s="131" t="s">
        <v>56</v>
      </c>
      <c r="E11" s="131">
        <v>80</v>
      </c>
      <c r="F11" s="118" t="s">
        <v>179</v>
      </c>
      <c r="G11" s="131">
        <v>10</v>
      </c>
      <c r="H11" s="118" t="s">
        <v>339</v>
      </c>
      <c r="I11" s="131"/>
      <c r="J11" s="131"/>
    </row>
    <row r="12" spans="1:11" ht="123.75" customHeight="1" x14ac:dyDescent="0.25">
      <c r="A12" s="11" t="s">
        <v>205</v>
      </c>
      <c r="B12" s="118" t="s">
        <v>356</v>
      </c>
      <c r="C12" s="118" t="s">
        <v>9</v>
      </c>
      <c r="D12" s="131" t="s">
        <v>56</v>
      </c>
      <c r="E12" s="131">
        <v>60</v>
      </c>
      <c r="F12" s="118" t="s">
        <v>179</v>
      </c>
      <c r="G12" s="131">
        <v>10</v>
      </c>
      <c r="H12" s="118" t="s">
        <v>340</v>
      </c>
      <c r="I12" s="131"/>
      <c r="J12" s="131"/>
    </row>
    <row r="13" spans="1:11" ht="210" x14ac:dyDescent="0.25">
      <c r="A13" s="131">
        <v>4</v>
      </c>
      <c r="B13" s="118" t="s">
        <v>272</v>
      </c>
      <c r="C13" s="118" t="s">
        <v>92</v>
      </c>
      <c r="D13" s="118" t="s">
        <v>273</v>
      </c>
      <c r="E13" s="118" t="s">
        <v>290</v>
      </c>
      <c r="F13" s="118" t="s">
        <v>274</v>
      </c>
      <c r="G13" s="118">
        <v>3</v>
      </c>
      <c r="H13" s="118" t="s">
        <v>275</v>
      </c>
      <c r="I13" s="131"/>
      <c r="J13" s="131"/>
    </row>
    <row r="14" spans="1:11" ht="120" x14ac:dyDescent="0.25">
      <c r="A14" s="131">
        <v>5</v>
      </c>
      <c r="B14" s="118" t="s">
        <v>277</v>
      </c>
      <c r="C14" s="118" t="s">
        <v>12</v>
      </c>
      <c r="D14" s="118" t="s">
        <v>273</v>
      </c>
      <c r="E14" s="16">
        <v>1</v>
      </c>
      <c r="F14" s="118" t="s">
        <v>13</v>
      </c>
      <c r="G14" s="118">
        <v>2</v>
      </c>
      <c r="H14" s="113" t="s">
        <v>278</v>
      </c>
      <c r="I14" s="131"/>
      <c r="J14" s="131"/>
    </row>
    <row r="15" spans="1:11" ht="45" x14ac:dyDescent="0.25">
      <c r="A15" s="131">
        <v>6</v>
      </c>
      <c r="B15" s="118" t="s">
        <v>345</v>
      </c>
      <c r="C15" s="118" t="s">
        <v>9</v>
      </c>
      <c r="D15" s="118" t="s">
        <v>56</v>
      </c>
      <c r="E15" s="118" t="s">
        <v>350</v>
      </c>
      <c r="F15" s="118" t="s">
        <v>148</v>
      </c>
      <c r="G15" s="118">
        <v>5</v>
      </c>
      <c r="H15" s="113" t="s">
        <v>352</v>
      </c>
      <c r="I15" s="131"/>
      <c r="J15" s="131"/>
    </row>
    <row r="16" spans="1:11" ht="60" x14ac:dyDescent="0.25">
      <c r="A16" s="131">
        <v>7</v>
      </c>
      <c r="B16" s="118" t="s">
        <v>346</v>
      </c>
      <c r="C16" s="118" t="s">
        <v>349</v>
      </c>
      <c r="D16" s="118" t="s">
        <v>56</v>
      </c>
      <c r="E16" s="16">
        <v>1</v>
      </c>
      <c r="F16" s="118" t="s">
        <v>13</v>
      </c>
      <c r="G16" s="118">
        <v>5</v>
      </c>
      <c r="H16" s="113" t="s">
        <v>278</v>
      </c>
      <c r="I16" s="131"/>
      <c r="J16" s="131"/>
    </row>
    <row r="17" spans="1:10" ht="120" x14ac:dyDescent="0.25">
      <c r="A17" s="131">
        <v>8</v>
      </c>
      <c r="B17" s="118" t="s">
        <v>347</v>
      </c>
      <c r="C17" s="118" t="s">
        <v>335</v>
      </c>
      <c r="D17" s="118" t="s">
        <v>56</v>
      </c>
      <c r="E17" s="118" t="s">
        <v>336</v>
      </c>
      <c r="F17" s="118" t="s">
        <v>337</v>
      </c>
      <c r="G17" s="118">
        <v>5</v>
      </c>
      <c r="H17" s="113" t="s">
        <v>370</v>
      </c>
      <c r="I17" s="131"/>
      <c r="J17" s="131"/>
    </row>
    <row r="18" spans="1:10" ht="105" x14ac:dyDescent="0.25">
      <c r="A18" s="131">
        <v>9</v>
      </c>
      <c r="B18" s="118" t="s">
        <v>348</v>
      </c>
      <c r="C18" s="118" t="s">
        <v>351</v>
      </c>
      <c r="D18" s="118" t="s">
        <v>56</v>
      </c>
      <c r="E18" s="118">
        <v>0</v>
      </c>
      <c r="F18" s="118" t="s">
        <v>148</v>
      </c>
      <c r="G18" s="118">
        <v>5</v>
      </c>
      <c r="H18" s="113" t="s">
        <v>353</v>
      </c>
      <c r="I18" s="131"/>
      <c r="J18" s="131"/>
    </row>
    <row r="19" spans="1:10" x14ac:dyDescent="0.25">
      <c r="A19" s="131"/>
      <c r="B19" s="131" t="s">
        <v>14</v>
      </c>
      <c r="C19" s="131"/>
      <c r="D19" s="131"/>
      <c r="E19" s="131"/>
      <c r="F19" s="131"/>
      <c r="G19" s="131">
        <f>G4+G9+G10+G13+G14+G15+G16+G17+G18</f>
        <v>100</v>
      </c>
      <c r="H19" s="131"/>
      <c r="I19" s="131"/>
      <c r="J19" s="27">
        <f>J5+J9+J11+J12+J13+J14+J15+J16+J17+J18</f>
        <v>0</v>
      </c>
    </row>
    <row r="21" spans="1:10" ht="30" x14ac:dyDescent="0.25">
      <c r="B21" s="9" t="s">
        <v>276</v>
      </c>
    </row>
  </sheetData>
  <mergeCells count="10">
    <mergeCell ref="A2:J2"/>
    <mergeCell ref="H5:H8"/>
    <mergeCell ref="I5:I8"/>
    <mergeCell ref="J5:J8"/>
    <mergeCell ref="B4:D4"/>
    <mergeCell ref="A5:A8"/>
    <mergeCell ref="B5:B8"/>
    <mergeCell ref="C5:C8"/>
    <mergeCell ref="F5:F8"/>
    <mergeCell ref="G5:G8"/>
  </mergeCells>
  <pageMargins left="0.31496062992125984" right="0.31496062992125984" top="0" bottom="0.74803149606299213" header="0.31496062992125984" footer="0.31496062992125984"/>
  <pageSetup paperSize="9" scale="52" orientation="portrait" verticalDpi="0" r:id="rId1"/>
  <ignoredErrors>
    <ignoredError sqref="A4:A9 A11:A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K62"/>
  <sheetViews>
    <sheetView zoomScale="83" zoomScaleNormal="83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A59" sqref="A59"/>
    </sheetView>
  </sheetViews>
  <sheetFormatPr defaultRowHeight="15" x14ac:dyDescent="0.25"/>
  <cols>
    <col min="1" max="1" width="5.42578125" style="22" customWidth="1"/>
    <col min="2" max="2" width="25.85546875" style="18" customWidth="1"/>
    <col min="3" max="3" width="11.28515625" style="18" customWidth="1"/>
    <col min="4" max="4" width="22.5703125" style="18" customWidth="1"/>
    <col min="5" max="5" width="14.28515625" style="18" customWidth="1"/>
    <col min="6" max="6" width="19.5703125" style="18" customWidth="1"/>
    <col min="7" max="7" width="12.42578125" style="18" customWidth="1"/>
    <col min="8" max="8" width="38.42578125" style="18" customWidth="1"/>
    <col min="9" max="9" width="11.5703125" style="18" bestFit="1" customWidth="1"/>
    <col min="10" max="10" width="32.85546875" style="18" customWidth="1"/>
    <col min="11" max="11" width="9.140625" style="8"/>
    <col min="13" max="13" width="20" bestFit="1" customWidth="1"/>
  </cols>
  <sheetData>
    <row r="1" spans="1:10" ht="72.75" customHeight="1" x14ac:dyDescent="0.25">
      <c r="J1" s="14" t="s">
        <v>462</v>
      </c>
    </row>
    <row r="2" spans="1:10" ht="39" customHeight="1" x14ac:dyDescent="0.25">
      <c r="A2" s="162" t="s">
        <v>403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45" customHeight="1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5</v>
      </c>
      <c r="H3" s="119" t="s">
        <v>39</v>
      </c>
      <c r="I3" s="118" t="s">
        <v>6</v>
      </c>
      <c r="J3" s="118" t="s">
        <v>7</v>
      </c>
    </row>
    <row r="4" spans="1:10" ht="42.75" customHeight="1" x14ac:dyDescent="0.25">
      <c r="A4" s="120">
        <v>1</v>
      </c>
      <c r="B4" s="163" t="s">
        <v>8</v>
      </c>
      <c r="C4" s="164"/>
      <c r="D4" s="118"/>
      <c r="E4" s="118">
        <v>100</v>
      </c>
      <c r="F4" s="10"/>
      <c r="G4" s="118">
        <f>G5+G14+G27</f>
        <v>31</v>
      </c>
      <c r="H4" s="12"/>
      <c r="I4" s="123"/>
      <c r="J4" s="118"/>
    </row>
    <row r="5" spans="1:10" ht="23.25" customHeight="1" x14ac:dyDescent="0.25">
      <c r="A5" s="114" t="s">
        <v>18</v>
      </c>
      <c r="B5" s="165" t="s">
        <v>123</v>
      </c>
      <c r="C5" s="166"/>
      <c r="D5" s="118"/>
      <c r="E5" s="118"/>
      <c r="F5" s="152" t="s">
        <v>17</v>
      </c>
      <c r="G5" s="111">
        <f>G6+G10</f>
        <v>8</v>
      </c>
      <c r="H5" s="12"/>
      <c r="I5" s="123"/>
      <c r="J5" s="118"/>
    </row>
    <row r="6" spans="1:10" ht="27" customHeight="1" x14ac:dyDescent="0.25">
      <c r="A6" s="155" t="s">
        <v>58</v>
      </c>
      <c r="B6" s="161" t="s">
        <v>106</v>
      </c>
      <c r="C6" s="161" t="s">
        <v>9</v>
      </c>
      <c r="D6" s="119" t="s">
        <v>31</v>
      </c>
      <c r="E6" s="119" t="s">
        <v>124</v>
      </c>
      <c r="F6" s="153"/>
      <c r="G6" s="161">
        <v>5</v>
      </c>
      <c r="H6" s="161" t="s">
        <v>357</v>
      </c>
      <c r="I6" s="171"/>
      <c r="J6" s="152"/>
    </row>
    <row r="7" spans="1:10" ht="29.25" customHeight="1" x14ac:dyDescent="0.25">
      <c r="A7" s="156"/>
      <c r="B7" s="161"/>
      <c r="C7" s="161"/>
      <c r="D7" s="119" t="s">
        <v>32</v>
      </c>
      <c r="E7" s="119" t="s">
        <v>36</v>
      </c>
      <c r="F7" s="153"/>
      <c r="G7" s="161"/>
      <c r="H7" s="161"/>
      <c r="I7" s="172"/>
      <c r="J7" s="153"/>
    </row>
    <row r="8" spans="1:10" ht="25.5" customHeight="1" x14ac:dyDescent="0.25">
      <c r="A8" s="156"/>
      <c r="B8" s="161"/>
      <c r="C8" s="161"/>
      <c r="D8" s="119" t="s">
        <v>33</v>
      </c>
      <c r="E8" s="119" t="s">
        <v>125</v>
      </c>
      <c r="F8" s="153"/>
      <c r="G8" s="161"/>
      <c r="H8" s="161"/>
      <c r="I8" s="172"/>
      <c r="J8" s="153"/>
    </row>
    <row r="9" spans="1:10" ht="38.25" customHeight="1" x14ac:dyDescent="0.25">
      <c r="A9" s="157"/>
      <c r="B9" s="161"/>
      <c r="C9" s="161"/>
      <c r="D9" s="119" t="s">
        <v>34</v>
      </c>
      <c r="E9" s="119" t="s">
        <v>38</v>
      </c>
      <c r="F9" s="153"/>
      <c r="G9" s="161"/>
      <c r="H9" s="161"/>
      <c r="I9" s="173"/>
      <c r="J9" s="154"/>
    </row>
    <row r="10" spans="1:10" ht="35.25" customHeight="1" x14ac:dyDescent="0.25">
      <c r="A10" s="155" t="s">
        <v>59</v>
      </c>
      <c r="B10" s="161" t="s">
        <v>105</v>
      </c>
      <c r="C10" s="161" t="s">
        <v>9</v>
      </c>
      <c r="D10" s="119" t="s">
        <v>31</v>
      </c>
      <c r="E10" s="119" t="s">
        <v>124</v>
      </c>
      <c r="F10" s="153"/>
      <c r="G10" s="161">
        <v>3</v>
      </c>
      <c r="H10" s="167" t="s">
        <v>279</v>
      </c>
      <c r="I10" s="171"/>
      <c r="J10" s="152"/>
    </row>
    <row r="11" spans="1:10" ht="29.25" customHeight="1" x14ac:dyDescent="0.25">
      <c r="A11" s="156"/>
      <c r="B11" s="161"/>
      <c r="C11" s="161"/>
      <c r="D11" s="119" t="s">
        <v>32</v>
      </c>
      <c r="E11" s="119" t="s">
        <v>36</v>
      </c>
      <c r="F11" s="153"/>
      <c r="G11" s="161"/>
      <c r="H11" s="167"/>
      <c r="I11" s="172"/>
      <c r="J11" s="153"/>
    </row>
    <row r="12" spans="1:10" ht="24.75" customHeight="1" x14ac:dyDescent="0.25">
      <c r="A12" s="156"/>
      <c r="B12" s="161"/>
      <c r="C12" s="161"/>
      <c r="D12" s="119" t="s">
        <v>33</v>
      </c>
      <c r="E12" s="119" t="s">
        <v>125</v>
      </c>
      <c r="F12" s="153"/>
      <c r="G12" s="161"/>
      <c r="H12" s="167"/>
      <c r="I12" s="172"/>
      <c r="J12" s="153"/>
    </row>
    <row r="13" spans="1:10" ht="51" customHeight="1" x14ac:dyDescent="0.25">
      <c r="A13" s="157"/>
      <c r="B13" s="161"/>
      <c r="C13" s="161"/>
      <c r="D13" s="119" t="s">
        <v>34</v>
      </c>
      <c r="E13" s="119" t="s">
        <v>38</v>
      </c>
      <c r="F13" s="153"/>
      <c r="G13" s="161"/>
      <c r="H13" s="167"/>
      <c r="I13" s="173"/>
      <c r="J13" s="154"/>
    </row>
    <row r="14" spans="1:10" ht="15.75" customHeight="1" x14ac:dyDescent="0.25">
      <c r="A14" s="114" t="s">
        <v>19</v>
      </c>
      <c r="B14" s="168" t="s">
        <v>108</v>
      </c>
      <c r="C14" s="169"/>
      <c r="D14" s="119"/>
      <c r="E14" s="119"/>
      <c r="F14" s="153"/>
      <c r="G14" s="118">
        <f>G15+G19+G23</f>
        <v>13</v>
      </c>
      <c r="H14" s="12"/>
      <c r="I14" s="23"/>
      <c r="J14" s="12"/>
    </row>
    <row r="15" spans="1:10" ht="24.75" customHeight="1" x14ac:dyDescent="0.25">
      <c r="A15" s="155" t="s">
        <v>40</v>
      </c>
      <c r="B15" s="152" t="s">
        <v>107</v>
      </c>
      <c r="C15" s="152" t="s">
        <v>9</v>
      </c>
      <c r="D15" s="119" t="s">
        <v>31</v>
      </c>
      <c r="E15" s="119" t="s">
        <v>124</v>
      </c>
      <c r="F15" s="153"/>
      <c r="G15" s="152">
        <v>3</v>
      </c>
      <c r="H15" s="161" t="s">
        <v>247</v>
      </c>
      <c r="I15" s="171"/>
      <c r="J15" s="152"/>
    </row>
    <row r="16" spans="1:10" ht="41.25" customHeight="1" x14ac:dyDescent="0.25">
      <c r="A16" s="156"/>
      <c r="B16" s="153"/>
      <c r="C16" s="153"/>
      <c r="D16" s="119" t="s">
        <v>32</v>
      </c>
      <c r="E16" s="119" t="s">
        <v>36</v>
      </c>
      <c r="F16" s="153"/>
      <c r="G16" s="153"/>
      <c r="H16" s="161"/>
      <c r="I16" s="172"/>
      <c r="J16" s="153"/>
    </row>
    <row r="17" spans="1:10" ht="28.5" customHeight="1" x14ac:dyDescent="0.25">
      <c r="A17" s="156"/>
      <c r="B17" s="153"/>
      <c r="C17" s="153"/>
      <c r="D17" s="119" t="s">
        <v>33</v>
      </c>
      <c r="E17" s="119" t="s">
        <v>125</v>
      </c>
      <c r="F17" s="153"/>
      <c r="G17" s="153"/>
      <c r="H17" s="161"/>
      <c r="I17" s="172"/>
      <c r="J17" s="153"/>
    </row>
    <row r="18" spans="1:10" ht="28.5" customHeight="1" x14ac:dyDescent="0.25">
      <c r="A18" s="157"/>
      <c r="B18" s="154"/>
      <c r="C18" s="154"/>
      <c r="D18" s="119" t="s">
        <v>34</v>
      </c>
      <c r="E18" s="119" t="s">
        <v>91</v>
      </c>
      <c r="F18" s="153"/>
      <c r="G18" s="154"/>
      <c r="H18" s="161"/>
      <c r="I18" s="173"/>
      <c r="J18" s="154"/>
    </row>
    <row r="19" spans="1:10" ht="27.75" customHeight="1" x14ac:dyDescent="0.25">
      <c r="A19" s="155" t="s">
        <v>41</v>
      </c>
      <c r="B19" s="152" t="s">
        <v>15</v>
      </c>
      <c r="C19" s="152" t="s">
        <v>9</v>
      </c>
      <c r="D19" s="119" t="s">
        <v>31</v>
      </c>
      <c r="E19" s="119" t="s">
        <v>116</v>
      </c>
      <c r="F19" s="153"/>
      <c r="G19" s="152">
        <v>5</v>
      </c>
      <c r="H19" s="161" t="s">
        <v>199</v>
      </c>
      <c r="I19" s="171"/>
      <c r="J19" s="152"/>
    </row>
    <row r="20" spans="1:10" ht="37.5" customHeight="1" x14ac:dyDescent="0.25">
      <c r="A20" s="156"/>
      <c r="B20" s="153"/>
      <c r="C20" s="153"/>
      <c r="D20" s="119" t="s">
        <v>32</v>
      </c>
      <c r="E20" s="119" t="s">
        <v>126</v>
      </c>
      <c r="F20" s="153"/>
      <c r="G20" s="153"/>
      <c r="H20" s="161"/>
      <c r="I20" s="172"/>
      <c r="J20" s="153"/>
    </row>
    <row r="21" spans="1:10" ht="37.5" customHeight="1" x14ac:dyDescent="0.25">
      <c r="A21" s="156"/>
      <c r="B21" s="153"/>
      <c r="C21" s="153"/>
      <c r="D21" s="119" t="s">
        <v>33</v>
      </c>
      <c r="E21" s="119" t="s">
        <v>127</v>
      </c>
      <c r="F21" s="153"/>
      <c r="G21" s="153"/>
      <c r="H21" s="161"/>
      <c r="I21" s="172"/>
      <c r="J21" s="153"/>
    </row>
    <row r="22" spans="1:10" ht="52.5" customHeight="1" x14ac:dyDescent="0.25">
      <c r="A22" s="157"/>
      <c r="B22" s="154"/>
      <c r="C22" s="154"/>
      <c r="D22" s="119" t="s">
        <v>34</v>
      </c>
      <c r="E22" s="119" t="s">
        <v>91</v>
      </c>
      <c r="F22" s="153"/>
      <c r="G22" s="154"/>
      <c r="H22" s="161"/>
      <c r="I22" s="173"/>
      <c r="J22" s="154"/>
    </row>
    <row r="23" spans="1:10" ht="39" customHeight="1" x14ac:dyDescent="0.25">
      <c r="A23" s="155" t="s">
        <v>42</v>
      </c>
      <c r="B23" s="152" t="s">
        <v>16</v>
      </c>
      <c r="C23" s="152" t="s">
        <v>9</v>
      </c>
      <c r="D23" s="119" t="s">
        <v>31</v>
      </c>
      <c r="E23" s="119" t="s">
        <v>116</v>
      </c>
      <c r="F23" s="153"/>
      <c r="G23" s="161">
        <v>5</v>
      </c>
      <c r="H23" s="161" t="s">
        <v>200</v>
      </c>
      <c r="I23" s="171"/>
      <c r="J23" s="152"/>
    </row>
    <row r="24" spans="1:10" ht="33" customHeight="1" x14ac:dyDescent="0.25">
      <c r="A24" s="156"/>
      <c r="B24" s="153"/>
      <c r="C24" s="153"/>
      <c r="D24" s="119" t="s">
        <v>32</v>
      </c>
      <c r="E24" s="119" t="s">
        <v>126</v>
      </c>
      <c r="F24" s="153"/>
      <c r="G24" s="161"/>
      <c r="H24" s="161"/>
      <c r="I24" s="172"/>
      <c r="J24" s="153"/>
    </row>
    <row r="25" spans="1:10" ht="20.25" customHeight="1" x14ac:dyDescent="0.25">
      <c r="A25" s="156"/>
      <c r="B25" s="153"/>
      <c r="C25" s="153"/>
      <c r="D25" s="119" t="s">
        <v>33</v>
      </c>
      <c r="E25" s="119" t="s">
        <v>127</v>
      </c>
      <c r="F25" s="153"/>
      <c r="G25" s="161"/>
      <c r="H25" s="161"/>
      <c r="I25" s="172"/>
      <c r="J25" s="153"/>
    </row>
    <row r="26" spans="1:10" ht="56.25" customHeight="1" x14ac:dyDescent="0.25">
      <c r="A26" s="157"/>
      <c r="B26" s="154"/>
      <c r="C26" s="154"/>
      <c r="D26" s="119" t="s">
        <v>34</v>
      </c>
      <c r="E26" s="119" t="s">
        <v>91</v>
      </c>
      <c r="F26" s="153"/>
      <c r="G26" s="161"/>
      <c r="H26" s="161"/>
      <c r="I26" s="173"/>
      <c r="J26" s="154"/>
    </row>
    <row r="27" spans="1:10" ht="23.25" customHeight="1" x14ac:dyDescent="0.25">
      <c r="A27" s="115" t="s">
        <v>20</v>
      </c>
      <c r="B27" s="165" t="s">
        <v>131</v>
      </c>
      <c r="C27" s="166"/>
      <c r="D27" s="119"/>
      <c r="E27" s="119"/>
      <c r="F27" s="153"/>
      <c r="G27" s="118">
        <f>G28+G32</f>
        <v>10</v>
      </c>
      <c r="H27" s="12"/>
      <c r="I27" s="23"/>
      <c r="J27" s="12"/>
    </row>
    <row r="28" spans="1:10" ht="30" customHeight="1" x14ac:dyDescent="0.25">
      <c r="A28" s="155" t="s">
        <v>110</v>
      </c>
      <c r="B28" s="152" t="s">
        <v>109</v>
      </c>
      <c r="C28" s="152" t="s">
        <v>9</v>
      </c>
      <c r="D28" s="119" t="s">
        <v>31</v>
      </c>
      <c r="E28" s="119" t="s">
        <v>124</v>
      </c>
      <c r="F28" s="153"/>
      <c r="G28" s="161">
        <v>5</v>
      </c>
      <c r="H28" s="161" t="s">
        <v>283</v>
      </c>
      <c r="I28" s="171"/>
      <c r="J28" s="152"/>
    </row>
    <row r="29" spans="1:10" ht="22.5" customHeight="1" x14ac:dyDescent="0.25">
      <c r="A29" s="156"/>
      <c r="B29" s="153"/>
      <c r="C29" s="153"/>
      <c r="D29" s="119" t="s">
        <v>32</v>
      </c>
      <c r="E29" s="119" t="s">
        <v>36</v>
      </c>
      <c r="F29" s="153"/>
      <c r="G29" s="161"/>
      <c r="H29" s="161"/>
      <c r="I29" s="172"/>
      <c r="J29" s="153"/>
    </row>
    <row r="30" spans="1:10" ht="27" customHeight="1" x14ac:dyDescent="0.25">
      <c r="A30" s="156"/>
      <c r="B30" s="153"/>
      <c r="C30" s="153"/>
      <c r="D30" s="119" t="s">
        <v>33</v>
      </c>
      <c r="E30" s="119" t="s">
        <v>125</v>
      </c>
      <c r="F30" s="153"/>
      <c r="G30" s="161"/>
      <c r="H30" s="161"/>
      <c r="I30" s="172"/>
      <c r="J30" s="153"/>
    </row>
    <row r="31" spans="1:10" ht="27.75" customHeight="1" x14ac:dyDescent="0.25">
      <c r="A31" s="157"/>
      <c r="B31" s="154"/>
      <c r="C31" s="154"/>
      <c r="D31" s="119" t="s">
        <v>34</v>
      </c>
      <c r="E31" s="119" t="s">
        <v>38</v>
      </c>
      <c r="F31" s="153"/>
      <c r="G31" s="161"/>
      <c r="H31" s="161"/>
      <c r="I31" s="173"/>
      <c r="J31" s="154"/>
    </row>
    <row r="32" spans="1:10" ht="37.5" customHeight="1" x14ac:dyDescent="0.25">
      <c r="A32" s="155" t="s">
        <v>111</v>
      </c>
      <c r="B32" s="152" t="s">
        <v>103</v>
      </c>
      <c r="C32" s="152" t="s">
        <v>9</v>
      </c>
      <c r="D32" s="119" t="s">
        <v>31</v>
      </c>
      <c r="E32" s="119" t="s">
        <v>116</v>
      </c>
      <c r="F32" s="153"/>
      <c r="G32" s="152">
        <v>5</v>
      </c>
      <c r="H32" s="161" t="s">
        <v>201</v>
      </c>
      <c r="I32" s="171"/>
      <c r="J32" s="152"/>
    </row>
    <row r="33" spans="1:11" ht="41.25" customHeight="1" x14ac:dyDescent="0.25">
      <c r="A33" s="156"/>
      <c r="B33" s="153"/>
      <c r="C33" s="153"/>
      <c r="D33" s="119" t="s">
        <v>32</v>
      </c>
      <c r="E33" s="119" t="s">
        <v>126</v>
      </c>
      <c r="F33" s="153"/>
      <c r="G33" s="153"/>
      <c r="H33" s="161"/>
      <c r="I33" s="172"/>
      <c r="J33" s="153"/>
    </row>
    <row r="34" spans="1:11" ht="35.25" customHeight="1" x14ac:dyDescent="0.25">
      <c r="A34" s="156"/>
      <c r="B34" s="153"/>
      <c r="C34" s="153"/>
      <c r="D34" s="119" t="s">
        <v>33</v>
      </c>
      <c r="E34" s="119" t="s">
        <v>127</v>
      </c>
      <c r="F34" s="153"/>
      <c r="G34" s="153"/>
      <c r="H34" s="161"/>
      <c r="I34" s="172"/>
      <c r="J34" s="153"/>
    </row>
    <row r="35" spans="1:11" ht="42" customHeight="1" x14ac:dyDescent="0.25">
      <c r="A35" s="157"/>
      <c r="B35" s="154"/>
      <c r="C35" s="154"/>
      <c r="D35" s="119" t="s">
        <v>34</v>
      </c>
      <c r="E35" s="119" t="s">
        <v>91</v>
      </c>
      <c r="F35" s="153"/>
      <c r="G35" s="154"/>
      <c r="H35" s="161"/>
      <c r="I35" s="173"/>
      <c r="J35" s="154"/>
    </row>
    <row r="36" spans="1:11" s="6" customFormat="1" ht="30.75" customHeight="1" x14ac:dyDescent="0.25">
      <c r="A36" s="155" t="s">
        <v>22</v>
      </c>
      <c r="B36" s="152" t="s">
        <v>251</v>
      </c>
      <c r="C36" s="152" t="s">
        <v>9</v>
      </c>
      <c r="D36" s="118" t="s">
        <v>31</v>
      </c>
      <c r="E36" s="118" t="s">
        <v>35</v>
      </c>
      <c r="F36" s="152" t="s">
        <v>156</v>
      </c>
      <c r="G36" s="152">
        <v>10</v>
      </c>
      <c r="H36" s="152" t="s">
        <v>313</v>
      </c>
      <c r="I36" s="158"/>
      <c r="J36" s="152"/>
      <c r="K36" s="54"/>
    </row>
    <row r="37" spans="1:11" s="6" customFormat="1" ht="28.5" customHeight="1" x14ac:dyDescent="0.25">
      <c r="A37" s="156"/>
      <c r="B37" s="153"/>
      <c r="C37" s="153"/>
      <c r="D37" s="118" t="s">
        <v>32</v>
      </c>
      <c r="E37" s="118" t="s">
        <v>36</v>
      </c>
      <c r="F37" s="153"/>
      <c r="G37" s="153"/>
      <c r="H37" s="153"/>
      <c r="I37" s="159"/>
      <c r="J37" s="153"/>
      <c r="K37" s="54"/>
    </row>
    <row r="38" spans="1:11" s="6" customFormat="1" ht="27" customHeight="1" x14ac:dyDescent="0.25">
      <c r="A38" s="156"/>
      <c r="B38" s="153"/>
      <c r="C38" s="153"/>
      <c r="D38" s="118" t="s">
        <v>33</v>
      </c>
      <c r="E38" s="118" t="s">
        <v>37</v>
      </c>
      <c r="F38" s="153"/>
      <c r="G38" s="153"/>
      <c r="H38" s="153"/>
      <c r="I38" s="159"/>
      <c r="J38" s="153"/>
      <c r="K38" s="54"/>
    </row>
    <row r="39" spans="1:11" s="6" customFormat="1" ht="20.25" customHeight="1" x14ac:dyDescent="0.25">
      <c r="A39" s="157"/>
      <c r="B39" s="154"/>
      <c r="C39" s="154"/>
      <c r="D39" s="118" t="s">
        <v>34</v>
      </c>
      <c r="E39" s="118">
        <v>100</v>
      </c>
      <c r="F39" s="154"/>
      <c r="G39" s="154"/>
      <c r="H39" s="154"/>
      <c r="I39" s="160"/>
      <c r="J39" s="154"/>
      <c r="K39" s="54"/>
    </row>
    <row r="40" spans="1:11" ht="85.5" customHeight="1" x14ac:dyDescent="0.25">
      <c r="A40" s="120" t="s">
        <v>23</v>
      </c>
      <c r="B40" s="118" t="s">
        <v>11</v>
      </c>
      <c r="C40" s="118" t="s">
        <v>128</v>
      </c>
      <c r="D40" s="118" t="s">
        <v>84</v>
      </c>
      <c r="E40" s="118" t="s">
        <v>197</v>
      </c>
      <c r="F40" s="118" t="s">
        <v>10</v>
      </c>
      <c r="G40" s="118">
        <v>10</v>
      </c>
      <c r="H40" s="118" t="s">
        <v>282</v>
      </c>
      <c r="I40" s="123"/>
      <c r="J40" s="118"/>
    </row>
    <row r="41" spans="1:11" ht="60.75" customHeight="1" x14ac:dyDescent="0.25">
      <c r="A41" s="114" t="s">
        <v>24</v>
      </c>
      <c r="B41" s="111" t="s">
        <v>301</v>
      </c>
      <c r="C41" s="111" t="s">
        <v>12</v>
      </c>
      <c r="D41" s="119" t="s">
        <v>117</v>
      </c>
      <c r="E41" s="119"/>
      <c r="F41" s="10"/>
      <c r="G41" s="111">
        <f>G42+G46+G50</f>
        <v>15</v>
      </c>
      <c r="H41" s="131"/>
      <c r="I41" s="23"/>
      <c r="J41" s="12"/>
    </row>
    <row r="42" spans="1:11" ht="18.75" customHeight="1" x14ac:dyDescent="0.25">
      <c r="A42" s="155" t="s">
        <v>25</v>
      </c>
      <c r="B42" s="152" t="s">
        <v>304</v>
      </c>
      <c r="C42" s="152" t="s">
        <v>12</v>
      </c>
      <c r="D42" s="119" t="s">
        <v>31</v>
      </c>
      <c r="E42" s="119" t="s">
        <v>119</v>
      </c>
      <c r="F42" s="152" t="s">
        <v>13</v>
      </c>
      <c r="G42" s="152">
        <v>5</v>
      </c>
      <c r="H42" s="161" t="s">
        <v>303</v>
      </c>
      <c r="I42" s="171"/>
      <c r="J42" s="152"/>
    </row>
    <row r="43" spans="1:11" ht="17.25" customHeight="1" x14ac:dyDescent="0.25">
      <c r="A43" s="156"/>
      <c r="B43" s="153"/>
      <c r="C43" s="153"/>
      <c r="D43" s="119" t="s">
        <v>32</v>
      </c>
      <c r="E43" s="119" t="s">
        <v>120</v>
      </c>
      <c r="F43" s="153"/>
      <c r="G43" s="153"/>
      <c r="H43" s="161"/>
      <c r="I43" s="172"/>
      <c r="J43" s="153"/>
    </row>
    <row r="44" spans="1:11" ht="16.5" customHeight="1" x14ac:dyDescent="0.25">
      <c r="A44" s="156"/>
      <c r="B44" s="153"/>
      <c r="C44" s="153"/>
      <c r="D44" s="119" t="s">
        <v>33</v>
      </c>
      <c r="E44" s="119" t="s">
        <v>121</v>
      </c>
      <c r="F44" s="153"/>
      <c r="G44" s="153"/>
      <c r="H44" s="161"/>
      <c r="I44" s="172"/>
      <c r="J44" s="153"/>
    </row>
    <row r="45" spans="1:11" ht="117" customHeight="1" x14ac:dyDescent="0.25">
      <c r="A45" s="157"/>
      <c r="B45" s="154"/>
      <c r="C45" s="154"/>
      <c r="D45" s="119" t="s">
        <v>34</v>
      </c>
      <c r="E45" s="119" t="s">
        <v>122</v>
      </c>
      <c r="F45" s="153"/>
      <c r="G45" s="154"/>
      <c r="H45" s="161"/>
      <c r="I45" s="173"/>
      <c r="J45" s="154"/>
    </row>
    <row r="46" spans="1:11" ht="90" customHeight="1" x14ac:dyDescent="0.25">
      <c r="A46" s="155" t="s">
        <v>26</v>
      </c>
      <c r="B46" s="152" t="s">
        <v>372</v>
      </c>
      <c r="C46" s="152" t="s">
        <v>12</v>
      </c>
      <c r="D46" s="119" t="s">
        <v>31</v>
      </c>
      <c r="E46" s="119" t="s">
        <v>119</v>
      </c>
      <c r="F46" s="153"/>
      <c r="G46" s="152">
        <v>5</v>
      </c>
      <c r="H46" s="161" t="s">
        <v>257</v>
      </c>
      <c r="I46" s="171"/>
      <c r="J46" s="152"/>
    </row>
    <row r="47" spans="1:11" ht="30" x14ac:dyDescent="0.25">
      <c r="A47" s="156"/>
      <c r="B47" s="153"/>
      <c r="C47" s="153"/>
      <c r="D47" s="119" t="s">
        <v>32</v>
      </c>
      <c r="E47" s="119" t="s">
        <v>120</v>
      </c>
      <c r="F47" s="153"/>
      <c r="G47" s="153"/>
      <c r="H47" s="161"/>
      <c r="I47" s="172"/>
      <c r="J47" s="153"/>
    </row>
    <row r="48" spans="1:11" x14ac:dyDescent="0.25">
      <c r="A48" s="156"/>
      <c r="B48" s="153"/>
      <c r="C48" s="153"/>
      <c r="D48" s="119" t="s">
        <v>33</v>
      </c>
      <c r="E48" s="119" t="s">
        <v>121</v>
      </c>
      <c r="F48" s="153"/>
      <c r="G48" s="153"/>
      <c r="H48" s="161"/>
      <c r="I48" s="172"/>
      <c r="J48" s="153"/>
    </row>
    <row r="49" spans="1:10" ht="27.75" customHeight="1" x14ac:dyDescent="0.25">
      <c r="A49" s="157"/>
      <c r="B49" s="154"/>
      <c r="C49" s="154"/>
      <c r="D49" s="119" t="s">
        <v>34</v>
      </c>
      <c r="E49" s="119" t="s">
        <v>122</v>
      </c>
      <c r="F49" s="153"/>
      <c r="G49" s="154"/>
      <c r="H49" s="161"/>
      <c r="I49" s="173"/>
      <c r="J49" s="154"/>
    </row>
    <row r="50" spans="1:10" ht="28.5" customHeight="1" x14ac:dyDescent="0.25">
      <c r="A50" s="155" t="s">
        <v>342</v>
      </c>
      <c r="B50" s="152" t="s">
        <v>330</v>
      </c>
      <c r="C50" s="152" t="s">
        <v>12</v>
      </c>
      <c r="D50" s="119" t="s">
        <v>31</v>
      </c>
      <c r="E50" s="119" t="s">
        <v>119</v>
      </c>
      <c r="F50" s="153"/>
      <c r="G50" s="152">
        <v>5</v>
      </c>
      <c r="H50" s="152" t="s">
        <v>365</v>
      </c>
      <c r="I50" s="171"/>
      <c r="J50" s="152"/>
    </row>
    <row r="51" spans="1:10" ht="40.5" customHeight="1" x14ac:dyDescent="0.25">
      <c r="A51" s="156"/>
      <c r="B51" s="153"/>
      <c r="C51" s="153"/>
      <c r="D51" s="119" t="s">
        <v>32</v>
      </c>
      <c r="E51" s="119" t="s">
        <v>120</v>
      </c>
      <c r="F51" s="153"/>
      <c r="G51" s="153"/>
      <c r="H51" s="153"/>
      <c r="I51" s="172"/>
      <c r="J51" s="153"/>
    </row>
    <row r="52" spans="1:10" ht="50.25" customHeight="1" x14ac:dyDescent="0.25">
      <c r="A52" s="156"/>
      <c r="B52" s="153"/>
      <c r="C52" s="153"/>
      <c r="D52" s="119" t="s">
        <v>33</v>
      </c>
      <c r="E52" s="119" t="s">
        <v>121</v>
      </c>
      <c r="F52" s="153"/>
      <c r="G52" s="153"/>
      <c r="H52" s="153"/>
      <c r="I52" s="172"/>
      <c r="J52" s="153"/>
    </row>
    <row r="53" spans="1:10" ht="57" customHeight="1" x14ac:dyDescent="0.25">
      <c r="A53" s="157"/>
      <c r="B53" s="154"/>
      <c r="C53" s="154"/>
      <c r="D53" s="119" t="s">
        <v>34</v>
      </c>
      <c r="E53" s="119" t="s">
        <v>122</v>
      </c>
      <c r="F53" s="154"/>
      <c r="G53" s="154"/>
      <c r="H53" s="154"/>
      <c r="I53" s="173"/>
      <c r="J53" s="154"/>
    </row>
    <row r="54" spans="1:10" ht="110.25" customHeight="1" x14ac:dyDescent="0.25">
      <c r="A54" s="120" t="s">
        <v>27</v>
      </c>
      <c r="B54" s="118" t="s">
        <v>270</v>
      </c>
      <c r="C54" s="118" t="s">
        <v>9</v>
      </c>
      <c r="D54" s="118" t="s">
        <v>56</v>
      </c>
      <c r="E54" s="118" t="s">
        <v>269</v>
      </c>
      <c r="F54" s="118" t="s">
        <v>13</v>
      </c>
      <c r="G54" s="118">
        <v>10</v>
      </c>
      <c r="H54" s="118" t="s">
        <v>271</v>
      </c>
      <c r="I54" s="123"/>
      <c r="J54" s="118"/>
    </row>
    <row r="55" spans="1:10" ht="165" x14ac:dyDescent="0.25">
      <c r="A55" s="120" t="s">
        <v>28</v>
      </c>
      <c r="B55" s="118" t="s">
        <v>163</v>
      </c>
      <c r="C55" s="118" t="s">
        <v>9</v>
      </c>
      <c r="D55" s="118" t="s">
        <v>56</v>
      </c>
      <c r="E55" s="120" t="s">
        <v>165</v>
      </c>
      <c r="F55" s="118" t="s">
        <v>13</v>
      </c>
      <c r="G55" s="118">
        <v>9</v>
      </c>
      <c r="H55" s="111" t="s">
        <v>376</v>
      </c>
      <c r="I55" s="123"/>
      <c r="J55" s="118"/>
    </row>
    <row r="56" spans="1:10" ht="195" x14ac:dyDescent="0.25">
      <c r="A56" s="15">
        <v>7</v>
      </c>
      <c r="B56" s="118" t="s">
        <v>272</v>
      </c>
      <c r="C56" s="118" t="s">
        <v>92</v>
      </c>
      <c r="D56" s="118" t="s">
        <v>273</v>
      </c>
      <c r="E56" s="118" t="s">
        <v>290</v>
      </c>
      <c r="F56" s="118" t="s">
        <v>274</v>
      </c>
      <c r="G56" s="118">
        <v>3</v>
      </c>
      <c r="H56" s="118" t="s">
        <v>377</v>
      </c>
      <c r="I56" s="123"/>
      <c r="J56" s="118"/>
    </row>
    <row r="57" spans="1:10" ht="120" x14ac:dyDescent="0.25">
      <c r="A57" s="15">
        <v>8</v>
      </c>
      <c r="B57" s="118" t="s">
        <v>277</v>
      </c>
      <c r="C57" s="118" t="s">
        <v>12</v>
      </c>
      <c r="D57" s="118" t="s">
        <v>273</v>
      </c>
      <c r="E57" s="16">
        <v>1</v>
      </c>
      <c r="F57" s="118" t="s">
        <v>13</v>
      </c>
      <c r="G57" s="118">
        <v>2</v>
      </c>
      <c r="H57" s="113" t="s">
        <v>278</v>
      </c>
      <c r="I57" s="123"/>
      <c r="J57" s="118"/>
    </row>
    <row r="58" spans="1:10" ht="75" x14ac:dyDescent="0.25">
      <c r="A58" s="15">
        <v>9</v>
      </c>
      <c r="B58" s="118" t="s">
        <v>331</v>
      </c>
      <c r="C58" s="118" t="s">
        <v>334</v>
      </c>
      <c r="D58" s="118" t="s">
        <v>56</v>
      </c>
      <c r="E58" s="16">
        <v>1</v>
      </c>
      <c r="F58" s="118" t="s">
        <v>13</v>
      </c>
      <c r="G58" s="118">
        <v>5</v>
      </c>
      <c r="H58" s="113" t="s">
        <v>278</v>
      </c>
      <c r="I58" s="123"/>
      <c r="J58" s="118"/>
    </row>
    <row r="59" spans="1:10" ht="120" x14ac:dyDescent="0.25">
      <c r="A59" s="15">
        <v>10</v>
      </c>
      <c r="B59" s="118" t="s">
        <v>332</v>
      </c>
      <c r="C59" s="118" t="s">
        <v>335</v>
      </c>
      <c r="D59" s="118" t="s">
        <v>56</v>
      </c>
      <c r="E59" s="16" t="s">
        <v>336</v>
      </c>
      <c r="F59" s="118" t="s">
        <v>337</v>
      </c>
      <c r="G59" s="118">
        <v>5</v>
      </c>
      <c r="H59" s="113" t="s">
        <v>370</v>
      </c>
      <c r="I59" s="123"/>
      <c r="J59" s="118"/>
    </row>
    <row r="60" spans="1:10" x14ac:dyDescent="0.25">
      <c r="A60" s="11"/>
      <c r="B60" s="17" t="s">
        <v>14</v>
      </c>
      <c r="C60" s="131"/>
      <c r="D60" s="131"/>
      <c r="E60" s="131"/>
      <c r="F60" s="131"/>
      <c r="G60" s="131">
        <f>G4+G36+G40+G41+G54+G55+G56+G57+G58+G59</f>
        <v>100</v>
      </c>
      <c r="H60" s="131"/>
      <c r="I60" s="27"/>
      <c r="J60" s="27">
        <f>J6+J10+J15+J19+J23+J28+J32+J36+J40+J41+J42+J46+J50+J54+J55+J56+J57+J58+J59</f>
        <v>0</v>
      </c>
    </row>
    <row r="62" spans="1:10" ht="30" x14ac:dyDescent="0.25">
      <c r="B62" s="9" t="s">
        <v>276</v>
      </c>
    </row>
  </sheetData>
  <mergeCells count="85"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I28:I31"/>
    <mergeCell ref="J28:J31"/>
    <mergeCell ref="I23:I26"/>
    <mergeCell ref="J10:J13"/>
    <mergeCell ref="B14:C14"/>
    <mergeCell ref="B15:B18"/>
    <mergeCell ref="C15:C18"/>
    <mergeCell ref="G15:G18"/>
    <mergeCell ref="I15:I18"/>
    <mergeCell ref="J15:J18"/>
    <mergeCell ref="B10:B13"/>
    <mergeCell ref="C10:C13"/>
    <mergeCell ref="G10:G13"/>
    <mergeCell ref="H10:H13"/>
    <mergeCell ref="I10:I13"/>
    <mergeCell ref="H15:H18"/>
    <mergeCell ref="H23:H26"/>
    <mergeCell ref="J23:J26"/>
    <mergeCell ref="A19:A22"/>
    <mergeCell ref="B19:B22"/>
    <mergeCell ref="C19:C22"/>
    <mergeCell ref="G19:G22"/>
    <mergeCell ref="H19:H22"/>
    <mergeCell ref="J46:J49"/>
    <mergeCell ref="A28:A31"/>
    <mergeCell ref="B28:B31"/>
    <mergeCell ref="C28:C31"/>
    <mergeCell ref="G28:G31"/>
    <mergeCell ref="H28:H31"/>
    <mergeCell ref="F5:F35"/>
    <mergeCell ref="B27:C27"/>
    <mergeCell ref="A15:A18"/>
    <mergeCell ref="A10:A13"/>
    <mergeCell ref="I19:I22"/>
    <mergeCell ref="J19:J22"/>
    <mergeCell ref="A23:A26"/>
    <mergeCell ref="B23:B26"/>
    <mergeCell ref="C23:C26"/>
    <mergeCell ref="G23:G26"/>
    <mergeCell ref="A42:A45"/>
    <mergeCell ref="C42:C45"/>
    <mergeCell ref="G42:G45"/>
    <mergeCell ref="I42:I45"/>
    <mergeCell ref="J42:J45"/>
    <mergeCell ref="J32:J35"/>
    <mergeCell ref="A32:A35"/>
    <mergeCell ref="B32:B35"/>
    <mergeCell ref="C32:C35"/>
    <mergeCell ref="G32:G35"/>
    <mergeCell ref="H32:H35"/>
    <mergeCell ref="I32:I35"/>
    <mergeCell ref="I36:I39"/>
    <mergeCell ref="J36:J39"/>
    <mergeCell ref="A36:A39"/>
    <mergeCell ref="B36:B39"/>
    <mergeCell ref="C36:C39"/>
    <mergeCell ref="G36:G39"/>
    <mergeCell ref="H36:H39"/>
    <mergeCell ref="F36:F39"/>
    <mergeCell ref="J50:J53"/>
    <mergeCell ref="A46:A49"/>
    <mergeCell ref="B42:B45"/>
    <mergeCell ref="A50:A53"/>
    <mergeCell ref="B50:B53"/>
    <mergeCell ref="C50:C53"/>
    <mergeCell ref="H42:H45"/>
    <mergeCell ref="H46:H49"/>
    <mergeCell ref="C46:C49"/>
    <mergeCell ref="G46:G49"/>
    <mergeCell ref="I46:I49"/>
    <mergeCell ref="F42:F53"/>
    <mergeCell ref="G50:G53"/>
    <mergeCell ref="H50:H53"/>
    <mergeCell ref="I50:I53"/>
    <mergeCell ref="B46:B49"/>
  </mergeCells>
  <pageMargins left="0.23622047244094491" right="0.23622047244094491" top="0.35433070866141736" bottom="0.15748031496062992" header="0.31496062992125984" footer="0.31496062992125984"/>
  <pageSetup paperSize="9" scale="50" fitToHeight="2" orientation="portrait" r:id="rId1"/>
  <ignoredErrors>
    <ignoredError sqref="A15 A19 A23 A28 A32" twoDigitTextYear="1"/>
    <ignoredError sqref="A5 A11:A14 A7:A9 A27 A43:A45 A47:A49 A36 A54:A55 A40:A41" numberStoredAsText="1"/>
    <ignoredError sqref="A10 A6" twoDigitTextYear="1" numberStoredAsText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pageSetUpPr fitToPage="1"/>
  </sheetPr>
  <dimension ref="A1:K13"/>
  <sheetViews>
    <sheetView zoomScale="81" zoomScaleNormal="81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A13" sqref="A13"/>
    </sheetView>
  </sheetViews>
  <sheetFormatPr defaultRowHeight="15" x14ac:dyDescent="0.25"/>
  <cols>
    <col min="1" max="1" width="5.28515625" style="22" customWidth="1"/>
    <col min="2" max="2" width="42.7109375" style="18" customWidth="1"/>
    <col min="3" max="3" width="12.7109375" style="18" customWidth="1"/>
    <col min="4" max="4" width="14.7109375" style="18" bestFit="1" customWidth="1"/>
    <col min="5" max="5" width="9.7109375" style="18" bestFit="1" customWidth="1"/>
    <col min="6" max="6" width="17.85546875" style="18" customWidth="1"/>
    <col min="7" max="7" width="12" style="18" customWidth="1"/>
    <col min="8" max="8" width="33.85546875" style="18" customWidth="1"/>
    <col min="9" max="9" width="8.7109375" style="18" customWidth="1"/>
    <col min="10" max="10" width="29.42578125" style="18" customWidth="1"/>
    <col min="11" max="11" width="16.28515625" customWidth="1"/>
  </cols>
  <sheetData>
    <row r="1" spans="1:11" ht="75" x14ac:dyDescent="0.25">
      <c r="J1" s="14" t="s">
        <v>494</v>
      </c>
    </row>
    <row r="2" spans="1:11" ht="36" customHeight="1" x14ac:dyDescent="0.25">
      <c r="A2" s="182" t="s">
        <v>441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1" ht="45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61</v>
      </c>
      <c r="H3" s="118" t="s">
        <v>39</v>
      </c>
      <c r="I3" s="118" t="s">
        <v>6</v>
      </c>
      <c r="J3" s="118" t="s">
        <v>7</v>
      </c>
    </row>
    <row r="4" spans="1:11" ht="27.75" customHeight="1" x14ac:dyDescent="0.25">
      <c r="A4" s="11">
        <v>1</v>
      </c>
      <c r="B4" s="165" t="s">
        <v>261</v>
      </c>
      <c r="C4" s="237"/>
      <c r="D4" s="166"/>
      <c r="E4" s="131"/>
      <c r="F4" s="152" t="s">
        <v>13</v>
      </c>
      <c r="G4" s="131">
        <v>40</v>
      </c>
      <c r="H4" s="131"/>
      <c r="I4" s="131"/>
      <c r="J4" s="131"/>
    </row>
    <row r="5" spans="1:11" ht="107.25" customHeight="1" x14ac:dyDescent="0.25">
      <c r="A5" s="127" t="s">
        <v>18</v>
      </c>
      <c r="B5" s="111" t="s">
        <v>72</v>
      </c>
      <c r="C5" s="111" t="s">
        <v>9</v>
      </c>
      <c r="D5" s="119" t="s">
        <v>56</v>
      </c>
      <c r="E5" s="119" t="s">
        <v>91</v>
      </c>
      <c r="F5" s="153"/>
      <c r="G5" s="129">
        <v>20</v>
      </c>
      <c r="H5" s="118" t="s">
        <v>244</v>
      </c>
      <c r="I5" s="27"/>
      <c r="J5" s="131"/>
    </row>
    <row r="6" spans="1:11" ht="108" customHeight="1" x14ac:dyDescent="0.25">
      <c r="A6" s="127" t="s">
        <v>19</v>
      </c>
      <c r="B6" s="111" t="s">
        <v>73</v>
      </c>
      <c r="C6" s="111" t="s">
        <v>9</v>
      </c>
      <c r="D6" s="119" t="s">
        <v>56</v>
      </c>
      <c r="E6" s="119" t="s">
        <v>91</v>
      </c>
      <c r="F6" s="154"/>
      <c r="G6" s="129">
        <v>20</v>
      </c>
      <c r="H6" s="118" t="s">
        <v>244</v>
      </c>
      <c r="I6" s="131"/>
      <c r="J6" s="131"/>
      <c r="K6" s="34"/>
    </row>
    <row r="7" spans="1:11" ht="130.5" customHeight="1" x14ac:dyDescent="0.25">
      <c r="A7" s="11" t="s">
        <v>22</v>
      </c>
      <c r="B7" s="118" t="s">
        <v>74</v>
      </c>
      <c r="C7" s="118" t="s">
        <v>9</v>
      </c>
      <c r="D7" s="131" t="s">
        <v>93</v>
      </c>
      <c r="E7" s="131">
        <v>100</v>
      </c>
      <c r="F7" s="118" t="s">
        <v>302</v>
      </c>
      <c r="G7" s="131">
        <v>10</v>
      </c>
      <c r="H7" s="118" t="s">
        <v>189</v>
      </c>
      <c r="I7" s="131"/>
      <c r="J7" s="131"/>
      <c r="K7" s="34"/>
    </row>
    <row r="8" spans="1:11" ht="150" x14ac:dyDescent="0.25">
      <c r="A8" s="11" t="s">
        <v>23</v>
      </c>
      <c r="B8" s="118" t="s">
        <v>75</v>
      </c>
      <c r="C8" s="118" t="s">
        <v>9</v>
      </c>
      <c r="D8" s="131" t="s">
        <v>93</v>
      </c>
      <c r="E8" s="131">
        <v>63</v>
      </c>
      <c r="F8" s="118" t="s">
        <v>302</v>
      </c>
      <c r="G8" s="131">
        <v>10</v>
      </c>
      <c r="H8" s="118" t="s">
        <v>190</v>
      </c>
      <c r="I8" s="131"/>
      <c r="J8" s="131"/>
      <c r="K8" s="34"/>
    </row>
    <row r="9" spans="1:11" ht="105" x14ac:dyDescent="0.25">
      <c r="A9" s="11" t="s">
        <v>24</v>
      </c>
      <c r="B9" s="118" t="s">
        <v>76</v>
      </c>
      <c r="C9" s="118" t="s">
        <v>9</v>
      </c>
      <c r="D9" s="131" t="s">
        <v>93</v>
      </c>
      <c r="E9" s="131">
        <v>100</v>
      </c>
      <c r="F9" s="118" t="s">
        <v>302</v>
      </c>
      <c r="G9" s="131">
        <v>10</v>
      </c>
      <c r="H9" s="118" t="s">
        <v>191</v>
      </c>
      <c r="I9" s="131"/>
      <c r="J9" s="131"/>
    </row>
    <row r="10" spans="1:11" ht="195" x14ac:dyDescent="0.25">
      <c r="A10" s="11" t="s">
        <v>27</v>
      </c>
      <c r="B10" s="118" t="s">
        <v>192</v>
      </c>
      <c r="C10" s="118" t="s">
        <v>78</v>
      </c>
      <c r="D10" s="131" t="s">
        <v>93</v>
      </c>
      <c r="E10" s="131">
        <v>0</v>
      </c>
      <c r="F10" s="118" t="s">
        <v>302</v>
      </c>
      <c r="G10" s="131">
        <v>20</v>
      </c>
      <c r="H10" s="118" t="s">
        <v>193</v>
      </c>
      <c r="I10" s="131"/>
      <c r="J10" s="131"/>
    </row>
    <row r="11" spans="1:11" ht="60" x14ac:dyDescent="0.25">
      <c r="A11" s="11" t="s">
        <v>28</v>
      </c>
      <c r="B11" s="118" t="s">
        <v>331</v>
      </c>
      <c r="C11" s="118" t="s">
        <v>334</v>
      </c>
      <c r="D11" s="118" t="s">
        <v>56</v>
      </c>
      <c r="E11" s="118">
        <v>100</v>
      </c>
      <c r="F11" s="118" t="s">
        <v>13</v>
      </c>
      <c r="G11" s="118">
        <v>10</v>
      </c>
      <c r="H11" s="113" t="s">
        <v>278</v>
      </c>
      <c r="I11" s="118"/>
      <c r="J11" s="118"/>
    </row>
    <row r="12" spans="1:11" x14ac:dyDescent="0.25">
      <c r="A12" s="11"/>
      <c r="B12" s="131" t="s">
        <v>14</v>
      </c>
      <c r="C12" s="131"/>
      <c r="D12" s="131"/>
      <c r="E12" s="131"/>
      <c r="F12" s="131"/>
      <c r="G12" s="131">
        <f>G11+G10+G9+G8+G7+G4</f>
        <v>100</v>
      </c>
      <c r="H12" s="131"/>
      <c r="I12" s="131"/>
      <c r="J12" s="27">
        <f>J5+J6+J7+J8+J9+J10+J11</f>
        <v>0</v>
      </c>
    </row>
    <row r="13" spans="1:1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</row>
  </sheetData>
  <mergeCells count="3">
    <mergeCell ref="A2:J2"/>
    <mergeCell ref="F4:F6"/>
    <mergeCell ref="B4:D4"/>
  </mergeCells>
  <pageMargins left="0.31496062992125984" right="0" top="0.15748031496062992" bottom="0.15748031496062992" header="0.31496062992125984" footer="0.31496062992125984"/>
  <pageSetup paperSize="9" scale="52" orientation="landscape" verticalDpi="0" r:id="rId1"/>
  <ignoredErrors>
    <ignoredError sqref="A5:A7 A8:A11" numberStoredAsText="1"/>
  </ignoredError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pageSetUpPr fitToPage="1"/>
  </sheetPr>
  <dimension ref="A1:K13"/>
  <sheetViews>
    <sheetView zoomScale="85" zoomScaleNormal="85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A12" sqref="A12"/>
    </sheetView>
  </sheetViews>
  <sheetFormatPr defaultRowHeight="15" x14ac:dyDescent="0.25"/>
  <cols>
    <col min="1" max="1" width="5" style="31" customWidth="1"/>
    <col min="2" max="2" width="45.140625" style="31" customWidth="1"/>
    <col min="3" max="3" width="11.85546875" style="31" customWidth="1"/>
    <col min="4" max="4" width="14.7109375" style="31" bestFit="1" customWidth="1"/>
    <col min="5" max="5" width="9.7109375" style="31" bestFit="1" customWidth="1"/>
    <col min="6" max="6" width="17.28515625" style="31" customWidth="1"/>
    <col min="7" max="7" width="10.5703125" style="31" bestFit="1" customWidth="1"/>
    <col min="8" max="8" width="40.85546875" style="31" customWidth="1"/>
    <col min="9" max="9" width="8.5703125" style="31" customWidth="1"/>
    <col min="10" max="10" width="39.140625" style="31" customWidth="1"/>
    <col min="11" max="11" width="14.85546875" style="1" customWidth="1"/>
  </cols>
  <sheetData>
    <row r="1" spans="1:11" ht="60" x14ac:dyDescent="0.25">
      <c r="J1" s="14" t="s">
        <v>495</v>
      </c>
    </row>
    <row r="2" spans="1:11" ht="35.25" customHeight="1" x14ac:dyDescent="0.25">
      <c r="A2" s="182" t="s">
        <v>442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1" ht="60" customHeight="1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61</v>
      </c>
      <c r="H3" s="118" t="s">
        <v>39</v>
      </c>
      <c r="I3" s="118" t="s">
        <v>6</v>
      </c>
      <c r="J3" s="118" t="s">
        <v>7</v>
      </c>
      <c r="K3"/>
    </row>
    <row r="4" spans="1:11" ht="32.25" customHeight="1" x14ac:dyDescent="0.25">
      <c r="A4" s="11">
        <v>1</v>
      </c>
      <c r="B4" s="165" t="s">
        <v>261</v>
      </c>
      <c r="C4" s="237"/>
      <c r="D4" s="166"/>
      <c r="E4" s="131"/>
      <c r="F4" s="152" t="s">
        <v>13</v>
      </c>
      <c r="G4" s="131">
        <v>40</v>
      </c>
      <c r="H4" s="131"/>
      <c r="I4" s="131"/>
      <c r="J4" s="131"/>
      <c r="K4"/>
    </row>
    <row r="5" spans="1:11" ht="90" x14ac:dyDescent="0.25">
      <c r="A5" s="127" t="s">
        <v>18</v>
      </c>
      <c r="B5" s="111" t="s">
        <v>72</v>
      </c>
      <c r="C5" s="111" t="s">
        <v>9</v>
      </c>
      <c r="D5" s="118" t="s">
        <v>56</v>
      </c>
      <c r="E5" s="119" t="s">
        <v>91</v>
      </c>
      <c r="F5" s="153"/>
      <c r="G5" s="129">
        <v>20</v>
      </c>
      <c r="H5" s="118" t="s">
        <v>244</v>
      </c>
      <c r="I5" s="131"/>
      <c r="J5" s="131"/>
      <c r="K5" s="239"/>
    </row>
    <row r="6" spans="1:11" ht="90" x14ac:dyDescent="0.25">
      <c r="A6" s="127" t="s">
        <v>19</v>
      </c>
      <c r="B6" s="111" t="s">
        <v>73</v>
      </c>
      <c r="C6" s="111" t="s">
        <v>9</v>
      </c>
      <c r="D6" s="118" t="s">
        <v>56</v>
      </c>
      <c r="E6" s="119" t="s">
        <v>91</v>
      </c>
      <c r="F6" s="154"/>
      <c r="G6" s="129">
        <v>20</v>
      </c>
      <c r="H6" s="118" t="s">
        <v>244</v>
      </c>
      <c r="I6" s="131"/>
      <c r="J6" s="131"/>
      <c r="K6" s="239"/>
    </row>
    <row r="7" spans="1:11" ht="120" x14ac:dyDescent="0.25">
      <c r="A7" s="11" t="s">
        <v>22</v>
      </c>
      <c r="B7" s="118" t="s">
        <v>74</v>
      </c>
      <c r="C7" s="118" t="s">
        <v>9</v>
      </c>
      <c r="D7" s="131" t="s">
        <v>93</v>
      </c>
      <c r="E7" s="131">
        <v>100</v>
      </c>
      <c r="F7" s="118" t="s">
        <v>194</v>
      </c>
      <c r="G7" s="131">
        <v>10</v>
      </c>
      <c r="H7" s="118" t="s">
        <v>189</v>
      </c>
      <c r="I7" s="131"/>
      <c r="J7" s="131"/>
      <c r="K7" s="33"/>
    </row>
    <row r="8" spans="1:11" ht="120" x14ac:dyDescent="0.25">
      <c r="A8" s="11" t="s">
        <v>23</v>
      </c>
      <c r="B8" s="118" t="s">
        <v>75</v>
      </c>
      <c r="C8" s="118" t="s">
        <v>9</v>
      </c>
      <c r="D8" s="131" t="s">
        <v>93</v>
      </c>
      <c r="E8" s="131">
        <v>63</v>
      </c>
      <c r="F8" s="118" t="s">
        <v>194</v>
      </c>
      <c r="G8" s="131">
        <v>10</v>
      </c>
      <c r="H8" s="118" t="s">
        <v>190</v>
      </c>
      <c r="I8" s="131"/>
      <c r="J8" s="131"/>
      <c r="K8"/>
    </row>
    <row r="9" spans="1:11" ht="90" x14ac:dyDescent="0.25">
      <c r="A9" s="11" t="s">
        <v>24</v>
      </c>
      <c r="B9" s="118" t="s">
        <v>76</v>
      </c>
      <c r="C9" s="118" t="s">
        <v>9</v>
      </c>
      <c r="D9" s="131" t="s">
        <v>93</v>
      </c>
      <c r="E9" s="131">
        <v>100</v>
      </c>
      <c r="F9" s="118" t="s">
        <v>194</v>
      </c>
      <c r="G9" s="131">
        <v>10</v>
      </c>
      <c r="H9" s="118" t="s">
        <v>191</v>
      </c>
      <c r="I9" s="131"/>
      <c r="J9" s="131"/>
      <c r="K9"/>
    </row>
    <row r="10" spans="1:11" ht="150" customHeight="1" x14ac:dyDescent="0.25">
      <c r="A10" s="11" t="s">
        <v>27</v>
      </c>
      <c r="B10" s="118" t="s">
        <v>77</v>
      </c>
      <c r="C10" s="118" t="s">
        <v>78</v>
      </c>
      <c r="D10" s="131" t="s">
        <v>93</v>
      </c>
      <c r="E10" s="131">
        <v>0</v>
      </c>
      <c r="F10" s="118" t="s">
        <v>194</v>
      </c>
      <c r="G10" s="131">
        <v>20</v>
      </c>
      <c r="H10" s="118" t="s">
        <v>195</v>
      </c>
      <c r="I10" s="131"/>
      <c r="J10" s="131"/>
      <c r="K10" s="39"/>
    </row>
    <row r="11" spans="1:11" ht="75" customHeight="1" x14ac:dyDescent="0.25">
      <c r="A11" s="11" t="s">
        <v>28</v>
      </c>
      <c r="B11" s="118" t="s">
        <v>331</v>
      </c>
      <c r="C11" s="118" t="s">
        <v>334</v>
      </c>
      <c r="D11" s="118" t="s">
        <v>56</v>
      </c>
      <c r="E11" s="118">
        <v>100</v>
      </c>
      <c r="F11" s="118" t="s">
        <v>13</v>
      </c>
      <c r="G11" s="118">
        <v>10</v>
      </c>
      <c r="H11" s="113" t="s">
        <v>278</v>
      </c>
      <c r="I11" s="131"/>
      <c r="J11" s="131"/>
      <c r="K11"/>
    </row>
    <row r="12" spans="1:11" x14ac:dyDescent="0.25">
      <c r="A12" s="11"/>
      <c r="B12" s="131" t="s">
        <v>14</v>
      </c>
      <c r="C12" s="131"/>
      <c r="D12" s="131"/>
      <c r="E12" s="131"/>
      <c r="F12" s="131"/>
      <c r="G12" s="131">
        <f>G11+G10+G9+G8+G7+G4</f>
        <v>100</v>
      </c>
      <c r="H12" s="131"/>
      <c r="I12" s="131"/>
      <c r="J12" s="27">
        <f>J5+J6+J7+J8+J9+J10+J11</f>
        <v>0</v>
      </c>
      <c r="K12"/>
    </row>
    <row r="13" spans="1:11" x14ac:dyDescent="0.25">
      <c r="B13" s="6"/>
      <c r="C13" s="6"/>
      <c r="D13" s="6"/>
      <c r="E13" s="6"/>
      <c r="F13" s="6"/>
      <c r="G13" s="6"/>
      <c r="H13" s="6"/>
      <c r="I13" s="6"/>
      <c r="J13" s="6"/>
      <c r="K13"/>
    </row>
  </sheetData>
  <mergeCells count="4">
    <mergeCell ref="A2:J2"/>
    <mergeCell ref="F4:F6"/>
    <mergeCell ref="B4:D4"/>
    <mergeCell ref="K5:K6"/>
  </mergeCells>
  <pageMargins left="0.11811023622047245" right="0.11811023622047245" top="0.35433070866141736" bottom="0.35433070866141736" header="0.31496062992125984" footer="0.31496062992125984"/>
  <pageSetup paperSize="9" scale="58" orientation="landscape" horizontalDpi="4294967293" verticalDpi="0" r:id="rId1"/>
  <ignoredErrors>
    <ignoredError sqref="A5:A11" numberStoredAsText="1"/>
  </ignoredError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>
    <pageSetUpPr fitToPage="1"/>
  </sheetPr>
  <dimension ref="A1:J13"/>
  <sheetViews>
    <sheetView zoomScale="88" zoomScaleNormal="88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A11" sqref="A11"/>
    </sheetView>
  </sheetViews>
  <sheetFormatPr defaultRowHeight="15" x14ac:dyDescent="0.25"/>
  <cols>
    <col min="1" max="1" width="5.28515625" style="31" customWidth="1"/>
    <col min="2" max="2" width="38.7109375" style="31" customWidth="1"/>
    <col min="3" max="3" width="10.5703125" style="31" bestFit="1" customWidth="1"/>
    <col min="4" max="4" width="14.7109375" style="31" bestFit="1" customWidth="1"/>
    <col min="5" max="5" width="9.7109375" style="31" bestFit="1" customWidth="1"/>
    <col min="6" max="6" width="17" style="31" customWidth="1"/>
    <col min="7" max="7" width="11.28515625" style="31" customWidth="1"/>
    <col min="8" max="8" width="28.140625" style="31" customWidth="1"/>
    <col min="9" max="9" width="7" style="31" customWidth="1"/>
    <col min="10" max="10" width="38.140625" style="31" customWidth="1"/>
    <col min="11" max="11" width="13.140625" customWidth="1"/>
  </cols>
  <sheetData>
    <row r="1" spans="1:10" ht="60" x14ac:dyDescent="0.25">
      <c r="J1" s="14" t="s">
        <v>496</v>
      </c>
    </row>
    <row r="2" spans="1:10" ht="37.5" customHeight="1" x14ac:dyDescent="0.25">
      <c r="A2" s="182" t="s">
        <v>443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45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61</v>
      </c>
      <c r="H3" s="118" t="s">
        <v>39</v>
      </c>
      <c r="I3" s="118" t="s">
        <v>6</v>
      </c>
      <c r="J3" s="118" t="s">
        <v>7</v>
      </c>
    </row>
    <row r="4" spans="1:10" ht="23.25" customHeight="1" x14ac:dyDescent="0.25">
      <c r="A4" s="11">
        <v>1</v>
      </c>
      <c r="B4" s="165" t="s">
        <v>261</v>
      </c>
      <c r="C4" s="237"/>
      <c r="D4" s="166"/>
      <c r="E4" s="131"/>
      <c r="F4" s="152" t="s">
        <v>13</v>
      </c>
      <c r="G4" s="131">
        <v>40</v>
      </c>
      <c r="H4" s="131"/>
      <c r="I4" s="131"/>
      <c r="J4" s="131"/>
    </row>
    <row r="5" spans="1:10" ht="135" x14ac:dyDescent="0.25">
      <c r="A5" s="127" t="s">
        <v>18</v>
      </c>
      <c r="B5" s="111" t="s">
        <v>72</v>
      </c>
      <c r="C5" s="111" t="s">
        <v>9</v>
      </c>
      <c r="D5" s="118" t="s">
        <v>56</v>
      </c>
      <c r="E5" s="119" t="s">
        <v>91</v>
      </c>
      <c r="F5" s="153"/>
      <c r="G5" s="129">
        <v>20</v>
      </c>
      <c r="H5" s="118" t="s">
        <v>244</v>
      </c>
      <c r="I5" s="131"/>
      <c r="J5" s="131"/>
    </row>
    <row r="6" spans="1:10" ht="135" x14ac:dyDescent="0.25">
      <c r="A6" s="127" t="s">
        <v>19</v>
      </c>
      <c r="B6" s="111" t="s">
        <v>73</v>
      </c>
      <c r="C6" s="111" t="s">
        <v>9</v>
      </c>
      <c r="D6" s="118" t="s">
        <v>56</v>
      </c>
      <c r="E6" s="119" t="s">
        <v>91</v>
      </c>
      <c r="F6" s="154"/>
      <c r="G6" s="129">
        <v>20</v>
      </c>
      <c r="H6" s="118" t="s">
        <v>244</v>
      </c>
      <c r="I6" s="131"/>
      <c r="J6" s="131"/>
    </row>
    <row r="7" spans="1:10" ht="137.25" customHeight="1" x14ac:dyDescent="0.25">
      <c r="A7" s="11" t="s">
        <v>22</v>
      </c>
      <c r="B7" s="118" t="s">
        <v>74</v>
      </c>
      <c r="C7" s="118" t="s">
        <v>9</v>
      </c>
      <c r="D7" s="131" t="s">
        <v>93</v>
      </c>
      <c r="E7" s="131">
        <v>100</v>
      </c>
      <c r="F7" s="118" t="s">
        <v>196</v>
      </c>
      <c r="G7" s="131">
        <v>10</v>
      </c>
      <c r="H7" s="118" t="s">
        <v>189</v>
      </c>
      <c r="I7" s="131"/>
      <c r="J7" s="131"/>
    </row>
    <row r="8" spans="1:10" ht="210" x14ac:dyDescent="0.25">
      <c r="A8" s="11" t="s">
        <v>23</v>
      </c>
      <c r="B8" s="118" t="s">
        <v>75</v>
      </c>
      <c r="C8" s="118" t="s">
        <v>9</v>
      </c>
      <c r="D8" s="131" t="s">
        <v>93</v>
      </c>
      <c r="E8" s="131">
        <v>63</v>
      </c>
      <c r="F8" s="118" t="s">
        <v>196</v>
      </c>
      <c r="G8" s="131">
        <v>10</v>
      </c>
      <c r="H8" s="118" t="s">
        <v>198</v>
      </c>
      <c r="I8" s="131"/>
      <c r="J8" s="131"/>
    </row>
    <row r="9" spans="1:10" ht="135" x14ac:dyDescent="0.25">
      <c r="A9" s="11" t="s">
        <v>24</v>
      </c>
      <c r="B9" s="118" t="s">
        <v>76</v>
      </c>
      <c r="C9" s="118" t="s">
        <v>9</v>
      </c>
      <c r="D9" s="131" t="s">
        <v>93</v>
      </c>
      <c r="E9" s="131">
        <v>100</v>
      </c>
      <c r="F9" s="118" t="s">
        <v>196</v>
      </c>
      <c r="G9" s="131">
        <v>10</v>
      </c>
      <c r="H9" s="118" t="s">
        <v>191</v>
      </c>
      <c r="I9" s="131"/>
      <c r="J9" s="131"/>
    </row>
    <row r="10" spans="1:10" ht="195" x14ac:dyDescent="0.25">
      <c r="A10" s="11" t="s">
        <v>27</v>
      </c>
      <c r="B10" s="118" t="s">
        <v>77</v>
      </c>
      <c r="C10" s="118" t="s">
        <v>78</v>
      </c>
      <c r="D10" s="131" t="s">
        <v>93</v>
      </c>
      <c r="E10" s="131">
        <v>0</v>
      </c>
      <c r="F10" s="118" t="s">
        <v>196</v>
      </c>
      <c r="G10" s="131">
        <v>20</v>
      </c>
      <c r="H10" s="118" t="s">
        <v>195</v>
      </c>
      <c r="I10" s="131"/>
      <c r="J10" s="131"/>
    </row>
    <row r="11" spans="1:10" ht="60" x14ac:dyDescent="0.25">
      <c r="A11" s="11" t="s">
        <v>28</v>
      </c>
      <c r="B11" s="118" t="s">
        <v>331</v>
      </c>
      <c r="C11" s="118" t="s">
        <v>334</v>
      </c>
      <c r="D11" s="118" t="s">
        <v>56</v>
      </c>
      <c r="E11" s="118">
        <v>100</v>
      </c>
      <c r="F11" s="118" t="s">
        <v>13</v>
      </c>
      <c r="G11" s="118">
        <v>10</v>
      </c>
      <c r="H11" s="113" t="s">
        <v>278</v>
      </c>
      <c r="I11" s="131"/>
      <c r="J11" s="131"/>
    </row>
    <row r="12" spans="1:10" x14ac:dyDescent="0.25">
      <c r="A12" s="11"/>
      <c r="B12" s="131" t="s">
        <v>14</v>
      </c>
      <c r="C12" s="131"/>
      <c r="D12" s="131"/>
      <c r="E12" s="131"/>
      <c r="F12" s="131"/>
      <c r="G12" s="131">
        <f>G11+G10+G8+G7+G4+G9</f>
        <v>100</v>
      </c>
      <c r="H12" s="131"/>
      <c r="I12" s="131"/>
      <c r="J12" s="27">
        <f>J5+J6+J7+J8+J10+J11+J9</f>
        <v>0</v>
      </c>
    </row>
    <row r="13" spans="1:10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</row>
  </sheetData>
  <mergeCells count="3">
    <mergeCell ref="A2:J2"/>
    <mergeCell ref="F4:F6"/>
    <mergeCell ref="B4:D4"/>
  </mergeCells>
  <pageMargins left="0.31496062992125984" right="0.11811023622047245" top="0.74803149606299213" bottom="0.74803149606299213" header="0.31496062992125984" footer="0.31496062992125984"/>
  <pageSetup paperSize="9" scale="54" orientation="portrait" horizontalDpi="4294967293" verticalDpi="0" r:id="rId1"/>
  <ignoredErrors>
    <ignoredError sqref="A7:A9 A5:A6 A10:A11" numberStoredAsText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>
    <pageSetUpPr fitToPage="1"/>
  </sheetPr>
  <dimension ref="A1:J39"/>
  <sheetViews>
    <sheetView zoomScale="86" zoomScaleNormal="86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A37" sqref="A37"/>
    </sheetView>
  </sheetViews>
  <sheetFormatPr defaultRowHeight="15" x14ac:dyDescent="0.25"/>
  <cols>
    <col min="1" max="1" width="6.7109375" style="18" customWidth="1"/>
    <col min="2" max="2" width="31.28515625" style="18" customWidth="1"/>
    <col min="3" max="3" width="15.5703125" style="18" bestFit="1" customWidth="1"/>
    <col min="4" max="4" width="24.85546875" style="18" customWidth="1"/>
    <col min="5" max="5" width="9.85546875" style="18" customWidth="1"/>
    <col min="6" max="6" width="21.42578125" style="18" customWidth="1"/>
    <col min="7" max="7" width="10.85546875" style="18" bestFit="1" customWidth="1"/>
    <col min="8" max="8" width="37.28515625" style="18" customWidth="1"/>
    <col min="9" max="9" width="9.140625" style="18" customWidth="1"/>
    <col min="10" max="10" width="39.42578125" style="18" customWidth="1"/>
    <col min="11" max="11" width="11.7109375" customWidth="1"/>
  </cols>
  <sheetData>
    <row r="1" spans="1:10" ht="60" x14ac:dyDescent="0.25">
      <c r="J1" s="14" t="s">
        <v>497</v>
      </c>
    </row>
    <row r="2" spans="1:10" ht="29.25" customHeight="1" x14ac:dyDescent="0.25">
      <c r="A2" s="182" t="s">
        <v>444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45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61</v>
      </c>
      <c r="H3" s="118" t="s">
        <v>39</v>
      </c>
      <c r="I3" s="118" t="s">
        <v>6</v>
      </c>
      <c r="J3" s="118" t="s">
        <v>7</v>
      </c>
    </row>
    <row r="4" spans="1:10" ht="30" x14ac:dyDescent="0.25">
      <c r="A4" s="120">
        <v>1</v>
      </c>
      <c r="B4" s="109" t="s">
        <v>8</v>
      </c>
      <c r="C4" s="118" t="s">
        <v>9</v>
      </c>
      <c r="D4" s="118"/>
      <c r="E4" s="118"/>
      <c r="F4" s="152" t="s">
        <v>13</v>
      </c>
      <c r="G4" s="118">
        <f>G5+G9</f>
        <v>45</v>
      </c>
      <c r="H4" s="12"/>
      <c r="I4" s="118"/>
      <c r="J4" s="118"/>
    </row>
    <row r="5" spans="1:10" ht="30" customHeight="1" x14ac:dyDescent="0.25">
      <c r="A5" s="155" t="s">
        <v>18</v>
      </c>
      <c r="B5" s="152" t="s">
        <v>89</v>
      </c>
      <c r="C5" s="152" t="s">
        <v>9</v>
      </c>
      <c r="D5" s="119" t="s">
        <v>31</v>
      </c>
      <c r="E5" s="119" t="s">
        <v>116</v>
      </c>
      <c r="F5" s="153"/>
      <c r="G5" s="161">
        <v>15</v>
      </c>
      <c r="H5" s="152" t="s">
        <v>243</v>
      </c>
      <c r="I5" s="241"/>
      <c r="J5" s="161"/>
    </row>
    <row r="6" spans="1:10" x14ac:dyDescent="0.25">
      <c r="A6" s="156"/>
      <c r="B6" s="153"/>
      <c r="C6" s="153"/>
      <c r="D6" s="119" t="s">
        <v>32</v>
      </c>
      <c r="E6" s="119" t="s">
        <v>126</v>
      </c>
      <c r="F6" s="153"/>
      <c r="G6" s="161"/>
      <c r="H6" s="153"/>
      <c r="I6" s="241"/>
      <c r="J6" s="161"/>
    </row>
    <row r="7" spans="1:10" x14ac:dyDescent="0.25">
      <c r="A7" s="156"/>
      <c r="B7" s="153"/>
      <c r="C7" s="153"/>
      <c r="D7" s="119" t="s">
        <v>33</v>
      </c>
      <c r="E7" s="119" t="s">
        <v>127</v>
      </c>
      <c r="F7" s="153"/>
      <c r="G7" s="161"/>
      <c r="H7" s="153"/>
      <c r="I7" s="241"/>
      <c r="J7" s="161"/>
    </row>
    <row r="8" spans="1:10" ht="45.75" customHeight="1" x14ac:dyDescent="0.25">
      <c r="A8" s="157"/>
      <c r="B8" s="154"/>
      <c r="C8" s="154"/>
      <c r="D8" s="119" t="s">
        <v>34</v>
      </c>
      <c r="E8" s="119" t="s">
        <v>91</v>
      </c>
      <c r="F8" s="153"/>
      <c r="G8" s="161"/>
      <c r="H8" s="154"/>
      <c r="I8" s="241"/>
      <c r="J8" s="161"/>
    </row>
    <row r="9" spans="1:10" ht="10.5" customHeight="1" x14ac:dyDescent="0.25">
      <c r="A9" s="155" t="s">
        <v>19</v>
      </c>
      <c r="B9" s="168" t="s">
        <v>289</v>
      </c>
      <c r="C9" s="225"/>
      <c r="D9" s="169"/>
      <c r="E9" s="222"/>
      <c r="F9" s="153"/>
      <c r="G9" s="161">
        <f>G13+G17</f>
        <v>30</v>
      </c>
      <c r="H9" s="161"/>
      <c r="I9" s="161"/>
      <c r="J9" s="161"/>
    </row>
    <row r="10" spans="1:10" ht="9.75" customHeight="1" x14ac:dyDescent="0.25">
      <c r="A10" s="156"/>
      <c r="B10" s="242"/>
      <c r="C10" s="243"/>
      <c r="D10" s="244"/>
      <c r="E10" s="223"/>
      <c r="F10" s="153"/>
      <c r="G10" s="161"/>
      <c r="H10" s="161"/>
      <c r="I10" s="161"/>
      <c r="J10" s="161"/>
    </row>
    <row r="11" spans="1:10" ht="15.75" customHeight="1" x14ac:dyDescent="0.25">
      <c r="A11" s="156"/>
      <c r="B11" s="242"/>
      <c r="C11" s="243"/>
      <c r="D11" s="244"/>
      <c r="E11" s="223"/>
      <c r="F11" s="153"/>
      <c r="G11" s="161"/>
      <c r="H11" s="161"/>
      <c r="I11" s="161"/>
      <c r="J11" s="161"/>
    </row>
    <row r="12" spans="1:10" ht="4.5" customHeight="1" x14ac:dyDescent="0.25">
      <c r="A12" s="157"/>
      <c r="B12" s="245"/>
      <c r="C12" s="246"/>
      <c r="D12" s="247"/>
      <c r="E12" s="224"/>
      <c r="F12" s="153"/>
      <c r="G12" s="161"/>
      <c r="H12" s="161"/>
      <c r="I12" s="161"/>
      <c r="J12" s="161"/>
    </row>
    <row r="13" spans="1:10" x14ac:dyDescent="0.25">
      <c r="A13" s="155" t="s">
        <v>40</v>
      </c>
      <c r="B13" s="152" t="s">
        <v>87</v>
      </c>
      <c r="C13" s="152" t="s">
        <v>9</v>
      </c>
      <c r="D13" s="119" t="s">
        <v>31</v>
      </c>
      <c r="E13" s="119" t="s">
        <v>35</v>
      </c>
      <c r="F13" s="153"/>
      <c r="G13" s="161">
        <v>15</v>
      </c>
      <c r="H13" s="152" t="s">
        <v>173</v>
      </c>
      <c r="I13" s="241"/>
      <c r="J13" s="161"/>
    </row>
    <row r="14" spans="1:10" x14ac:dyDescent="0.25">
      <c r="A14" s="156"/>
      <c r="B14" s="153"/>
      <c r="C14" s="153"/>
      <c r="D14" s="119" t="s">
        <v>32</v>
      </c>
      <c r="E14" s="119" t="s">
        <v>36</v>
      </c>
      <c r="F14" s="153"/>
      <c r="G14" s="161"/>
      <c r="H14" s="153"/>
      <c r="I14" s="241"/>
      <c r="J14" s="161"/>
    </row>
    <row r="15" spans="1:10" x14ac:dyDescent="0.25">
      <c r="A15" s="156"/>
      <c r="B15" s="153"/>
      <c r="C15" s="153"/>
      <c r="D15" s="119" t="s">
        <v>33</v>
      </c>
      <c r="E15" s="119" t="s">
        <v>37</v>
      </c>
      <c r="F15" s="153"/>
      <c r="G15" s="161"/>
      <c r="H15" s="153"/>
      <c r="I15" s="241"/>
      <c r="J15" s="161"/>
    </row>
    <row r="16" spans="1:10" ht="69" customHeight="1" x14ac:dyDescent="0.25">
      <c r="A16" s="157"/>
      <c r="B16" s="154"/>
      <c r="C16" s="154"/>
      <c r="D16" s="119" t="s">
        <v>34</v>
      </c>
      <c r="E16" s="118" t="s">
        <v>91</v>
      </c>
      <c r="F16" s="153"/>
      <c r="G16" s="161"/>
      <c r="H16" s="154"/>
      <c r="I16" s="241"/>
      <c r="J16" s="161"/>
    </row>
    <row r="17" spans="1:10" ht="20.25" customHeight="1" x14ac:dyDescent="0.25">
      <c r="A17" s="155" t="s">
        <v>41</v>
      </c>
      <c r="B17" s="152" t="s">
        <v>258</v>
      </c>
      <c r="C17" s="152" t="s">
        <v>9</v>
      </c>
      <c r="D17" s="119" t="s">
        <v>31</v>
      </c>
      <c r="E17" s="119" t="s">
        <v>35</v>
      </c>
      <c r="F17" s="153"/>
      <c r="G17" s="161">
        <v>15</v>
      </c>
      <c r="H17" s="152" t="s">
        <v>174</v>
      </c>
      <c r="I17" s="241"/>
      <c r="J17" s="161"/>
    </row>
    <row r="18" spans="1:10" ht="20.25" customHeight="1" x14ac:dyDescent="0.25">
      <c r="A18" s="156"/>
      <c r="B18" s="153"/>
      <c r="C18" s="153"/>
      <c r="D18" s="119" t="s">
        <v>32</v>
      </c>
      <c r="E18" s="119" t="s">
        <v>36</v>
      </c>
      <c r="F18" s="153"/>
      <c r="G18" s="161"/>
      <c r="H18" s="153"/>
      <c r="I18" s="241"/>
      <c r="J18" s="161"/>
    </row>
    <row r="19" spans="1:10" ht="25.5" customHeight="1" x14ac:dyDescent="0.25">
      <c r="A19" s="156"/>
      <c r="B19" s="153"/>
      <c r="C19" s="153"/>
      <c r="D19" s="119" t="s">
        <v>33</v>
      </c>
      <c r="E19" s="119" t="s">
        <v>37</v>
      </c>
      <c r="F19" s="153"/>
      <c r="G19" s="161"/>
      <c r="H19" s="153"/>
      <c r="I19" s="241"/>
      <c r="J19" s="161"/>
    </row>
    <row r="20" spans="1:10" ht="30" customHeight="1" x14ac:dyDescent="0.25">
      <c r="A20" s="157"/>
      <c r="B20" s="154"/>
      <c r="C20" s="154"/>
      <c r="D20" s="119" t="s">
        <v>34</v>
      </c>
      <c r="E20" s="118" t="s">
        <v>91</v>
      </c>
      <c r="F20" s="154"/>
      <c r="G20" s="161"/>
      <c r="H20" s="154"/>
      <c r="I20" s="241"/>
      <c r="J20" s="161"/>
    </row>
    <row r="21" spans="1:10" ht="35.25" customHeight="1" x14ac:dyDescent="0.25">
      <c r="A21" s="240">
        <v>2</v>
      </c>
      <c r="B21" s="161" t="s">
        <v>95</v>
      </c>
      <c r="C21" s="152" t="s">
        <v>96</v>
      </c>
      <c r="D21" s="119" t="s">
        <v>31</v>
      </c>
      <c r="E21" s="131">
        <v>5</v>
      </c>
      <c r="F21" s="152" t="s">
        <v>317</v>
      </c>
      <c r="G21" s="215">
        <v>15</v>
      </c>
      <c r="H21" s="152" t="s">
        <v>235</v>
      </c>
      <c r="I21" s="152"/>
      <c r="J21" s="152"/>
    </row>
    <row r="22" spans="1:10" ht="27" customHeight="1" x14ac:dyDescent="0.25">
      <c r="A22" s="240"/>
      <c r="B22" s="161"/>
      <c r="C22" s="153"/>
      <c r="D22" s="119" t="s">
        <v>32</v>
      </c>
      <c r="E22" s="131">
        <v>10</v>
      </c>
      <c r="F22" s="153"/>
      <c r="G22" s="216"/>
      <c r="H22" s="153"/>
      <c r="I22" s="153"/>
      <c r="J22" s="153"/>
    </row>
    <row r="23" spans="1:10" ht="30" customHeight="1" x14ac:dyDescent="0.25">
      <c r="A23" s="240"/>
      <c r="B23" s="161"/>
      <c r="C23" s="153"/>
      <c r="D23" s="119" t="s">
        <v>33</v>
      </c>
      <c r="E23" s="131">
        <v>15</v>
      </c>
      <c r="F23" s="153"/>
      <c r="G23" s="216"/>
      <c r="H23" s="153"/>
      <c r="I23" s="153"/>
      <c r="J23" s="153"/>
    </row>
    <row r="24" spans="1:10" ht="36.75" customHeight="1" x14ac:dyDescent="0.25">
      <c r="A24" s="240"/>
      <c r="B24" s="161"/>
      <c r="C24" s="154"/>
      <c r="D24" s="119" t="s">
        <v>34</v>
      </c>
      <c r="E24" s="131">
        <v>20</v>
      </c>
      <c r="F24" s="154"/>
      <c r="G24" s="217"/>
      <c r="H24" s="154"/>
      <c r="I24" s="154"/>
      <c r="J24" s="154"/>
    </row>
    <row r="25" spans="1:10" ht="103.5" customHeight="1" x14ac:dyDescent="0.25">
      <c r="A25" s="215">
        <v>3</v>
      </c>
      <c r="B25" s="152" t="s">
        <v>97</v>
      </c>
      <c r="C25" s="152" t="s">
        <v>92</v>
      </c>
      <c r="D25" s="119" t="s">
        <v>31</v>
      </c>
      <c r="E25" s="122">
        <v>0.1</v>
      </c>
      <c r="F25" s="152" t="s">
        <v>317</v>
      </c>
      <c r="G25" s="152">
        <v>10</v>
      </c>
      <c r="H25" s="222" t="s">
        <v>245</v>
      </c>
      <c r="I25" s="152"/>
      <c r="J25" s="152"/>
    </row>
    <row r="26" spans="1:10" ht="33.75" customHeight="1" x14ac:dyDescent="0.25">
      <c r="A26" s="216"/>
      <c r="B26" s="153"/>
      <c r="C26" s="153"/>
      <c r="D26" s="119" t="s">
        <v>32</v>
      </c>
      <c r="E26" s="122">
        <v>0.2</v>
      </c>
      <c r="F26" s="153"/>
      <c r="G26" s="153"/>
      <c r="H26" s="223"/>
      <c r="I26" s="153"/>
      <c r="J26" s="153"/>
    </row>
    <row r="27" spans="1:10" ht="21" customHeight="1" x14ac:dyDescent="0.25">
      <c r="A27" s="216"/>
      <c r="B27" s="153"/>
      <c r="C27" s="153"/>
      <c r="D27" s="119" t="s">
        <v>33</v>
      </c>
      <c r="E27" s="122">
        <v>0.3</v>
      </c>
      <c r="F27" s="153"/>
      <c r="G27" s="153"/>
      <c r="H27" s="223"/>
      <c r="I27" s="153"/>
      <c r="J27" s="153"/>
    </row>
    <row r="28" spans="1:10" x14ac:dyDescent="0.25">
      <c r="A28" s="217"/>
      <c r="B28" s="154"/>
      <c r="C28" s="154"/>
      <c r="D28" s="119" t="s">
        <v>34</v>
      </c>
      <c r="E28" s="122">
        <v>0.4</v>
      </c>
      <c r="F28" s="154"/>
      <c r="G28" s="154"/>
      <c r="H28" s="224"/>
      <c r="I28" s="154"/>
      <c r="J28" s="154"/>
    </row>
    <row r="29" spans="1:10" ht="73.5" customHeight="1" x14ac:dyDescent="0.25">
      <c r="A29" s="215">
        <v>4</v>
      </c>
      <c r="B29" s="152" t="s">
        <v>255</v>
      </c>
      <c r="C29" s="152" t="s">
        <v>9</v>
      </c>
      <c r="D29" s="118" t="s">
        <v>31</v>
      </c>
      <c r="E29" s="118">
        <v>0.75</v>
      </c>
      <c r="F29" s="152" t="s">
        <v>317</v>
      </c>
      <c r="G29" s="152">
        <v>15</v>
      </c>
      <c r="H29" s="222" t="s">
        <v>246</v>
      </c>
      <c r="I29" s="152"/>
      <c r="J29" s="152"/>
    </row>
    <row r="30" spans="1:10" ht="27.75" customHeight="1" x14ac:dyDescent="0.25">
      <c r="A30" s="216"/>
      <c r="B30" s="153"/>
      <c r="C30" s="153"/>
      <c r="D30" s="118" t="s">
        <v>32</v>
      </c>
      <c r="E30" s="118">
        <v>1.75</v>
      </c>
      <c r="F30" s="153"/>
      <c r="G30" s="153"/>
      <c r="H30" s="223"/>
      <c r="I30" s="153"/>
      <c r="J30" s="153"/>
    </row>
    <row r="31" spans="1:10" x14ac:dyDescent="0.25">
      <c r="A31" s="216"/>
      <c r="B31" s="153"/>
      <c r="C31" s="153"/>
      <c r="D31" s="118" t="s">
        <v>33</v>
      </c>
      <c r="E31" s="118">
        <v>2.75</v>
      </c>
      <c r="F31" s="153"/>
      <c r="G31" s="153"/>
      <c r="H31" s="223"/>
      <c r="I31" s="153"/>
      <c r="J31" s="153"/>
    </row>
    <row r="32" spans="1:10" ht="12.75" customHeight="1" x14ac:dyDescent="0.25">
      <c r="A32" s="217"/>
      <c r="B32" s="154"/>
      <c r="C32" s="154"/>
      <c r="D32" s="118" t="s">
        <v>34</v>
      </c>
      <c r="E32" s="118">
        <v>3.75</v>
      </c>
      <c r="F32" s="154"/>
      <c r="G32" s="154"/>
      <c r="H32" s="224"/>
      <c r="I32" s="154"/>
      <c r="J32" s="154"/>
    </row>
    <row r="33" spans="1:10" ht="180" x14ac:dyDescent="0.25">
      <c r="A33" s="131">
        <v>5</v>
      </c>
      <c r="B33" s="118" t="s">
        <v>272</v>
      </c>
      <c r="C33" s="118" t="s">
        <v>92</v>
      </c>
      <c r="D33" s="118" t="s">
        <v>273</v>
      </c>
      <c r="E33" s="118" t="s">
        <v>290</v>
      </c>
      <c r="F33" s="118" t="s">
        <v>274</v>
      </c>
      <c r="G33" s="118">
        <v>3</v>
      </c>
      <c r="H33" s="118" t="s">
        <v>275</v>
      </c>
      <c r="I33" s="131"/>
      <c r="J33" s="131"/>
    </row>
    <row r="34" spans="1:10" ht="90" x14ac:dyDescent="0.25">
      <c r="A34" s="131">
        <v>6</v>
      </c>
      <c r="B34" s="118" t="s">
        <v>277</v>
      </c>
      <c r="C34" s="118" t="s">
        <v>12</v>
      </c>
      <c r="D34" s="118" t="s">
        <v>273</v>
      </c>
      <c r="E34" s="16">
        <v>1</v>
      </c>
      <c r="F34" s="118" t="s">
        <v>13</v>
      </c>
      <c r="G34" s="118">
        <v>2</v>
      </c>
      <c r="H34" s="113" t="s">
        <v>278</v>
      </c>
      <c r="I34" s="131"/>
      <c r="J34" s="131"/>
    </row>
    <row r="35" spans="1:10" ht="60" x14ac:dyDescent="0.25">
      <c r="A35" s="120" t="s">
        <v>57</v>
      </c>
      <c r="B35" s="118" t="s">
        <v>331</v>
      </c>
      <c r="C35" s="118" t="s">
        <v>334</v>
      </c>
      <c r="D35" s="118" t="s">
        <v>56</v>
      </c>
      <c r="E35" s="16">
        <v>1</v>
      </c>
      <c r="F35" s="118" t="s">
        <v>13</v>
      </c>
      <c r="G35" s="118">
        <v>5</v>
      </c>
      <c r="H35" s="113" t="s">
        <v>278</v>
      </c>
      <c r="I35" s="131"/>
      <c r="J35" s="131"/>
    </row>
    <row r="36" spans="1:10" ht="120" x14ac:dyDescent="0.25">
      <c r="A36" s="120" t="s">
        <v>280</v>
      </c>
      <c r="B36" s="118" t="s">
        <v>332</v>
      </c>
      <c r="C36" s="118" t="s">
        <v>335</v>
      </c>
      <c r="D36" s="118" t="s">
        <v>56</v>
      </c>
      <c r="E36" s="16" t="s">
        <v>336</v>
      </c>
      <c r="F36" s="118" t="s">
        <v>337</v>
      </c>
      <c r="G36" s="118">
        <v>5</v>
      </c>
      <c r="H36" s="113" t="s">
        <v>370</v>
      </c>
      <c r="I36" s="131"/>
      <c r="J36" s="131"/>
    </row>
    <row r="37" spans="1:10" x14ac:dyDescent="0.25">
      <c r="A37" s="21"/>
      <c r="B37" s="131" t="s">
        <v>14</v>
      </c>
      <c r="C37" s="131"/>
      <c r="D37" s="131"/>
      <c r="E37" s="131"/>
      <c r="F37" s="131"/>
      <c r="G37" s="131">
        <f>G4+G21+G25+G29+G33+G34+G35+G36</f>
        <v>100</v>
      </c>
      <c r="H37" s="131"/>
      <c r="I37" s="131"/>
      <c r="J37" s="26">
        <f>J5+J13+J17+J21+J25+J29+J33+J34+J35+J36</f>
        <v>0</v>
      </c>
    </row>
    <row r="39" spans="1:10" ht="30" x14ac:dyDescent="0.25">
      <c r="B39" s="9" t="s">
        <v>276</v>
      </c>
    </row>
  </sheetData>
  <mergeCells count="54">
    <mergeCell ref="I9:I12"/>
    <mergeCell ref="J9:J12"/>
    <mergeCell ref="A2:J2"/>
    <mergeCell ref="H5:H8"/>
    <mergeCell ref="I5:I8"/>
    <mergeCell ref="J5:J8"/>
    <mergeCell ref="A9:A12"/>
    <mergeCell ref="B9:D12"/>
    <mergeCell ref="E9:E12"/>
    <mergeCell ref="J17:J20"/>
    <mergeCell ref="A13:A16"/>
    <mergeCell ref="B13:B16"/>
    <mergeCell ref="C13:C16"/>
    <mergeCell ref="G13:G16"/>
    <mergeCell ref="H13:H16"/>
    <mergeCell ref="I13:I16"/>
    <mergeCell ref="F4:F20"/>
    <mergeCell ref="A5:A8"/>
    <mergeCell ref="B5:B8"/>
    <mergeCell ref="C5:C8"/>
    <mergeCell ref="G5:G8"/>
    <mergeCell ref="J13:J16"/>
    <mergeCell ref="A17:A20"/>
    <mergeCell ref="G9:G12"/>
    <mergeCell ref="H9:H12"/>
    <mergeCell ref="B17:B20"/>
    <mergeCell ref="C17:C20"/>
    <mergeCell ref="G17:G20"/>
    <mergeCell ref="H17:H20"/>
    <mergeCell ref="I17:I20"/>
    <mergeCell ref="J21:J24"/>
    <mergeCell ref="F21:F24"/>
    <mergeCell ref="G21:G24"/>
    <mergeCell ref="A25:A28"/>
    <mergeCell ref="B25:B28"/>
    <mergeCell ref="C25:C28"/>
    <mergeCell ref="F25:F28"/>
    <mergeCell ref="G25:G28"/>
    <mergeCell ref="H25:H28"/>
    <mergeCell ref="I25:I28"/>
    <mergeCell ref="J25:J28"/>
    <mergeCell ref="A21:A24"/>
    <mergeCell ref="B21:B24"/>
    <mergeCell ref="C21:C24"/>
    <mergeCell ref="H21:H24"/>
    <mergeCell ref="I21:I24"/>
    <mergeCell ref="H29:H32"/>
    <mergeCell ref="I29:I32"/>
    <mergeCell ref="J29:J32"/>
    <mergeCell ref="A29:A32"/>
    <mergeCell ref="B29:B32"/>
    <mergeCell ref="C29:C32"/>
    <mergeCell ref="F29:F32"/>
    <mergeCell ref="G29:G32"/>
  </mergeCells>
  <pageMargins left="0.31496062992125984" right="0.31496062992125984" top="0" bottom="0" header="0.31496062992125984" footer="0.31496062992125984"/>
  <pageSetup paperSize="9" scale="48" orientation="portrait" horizontalDpi="4294967293" r:id="rId1"/>
  <ignoredErrors>
    <ignoredError sqref="A5:A12 A14:A16 A35:A36" numberStoredAsText="1"/>
    <ignoredError sqref="A13" twoDigitTextYear="1" numberStoredAsText="1"/>
    <ignoredError sqref="A17" twoDigitTextYear="1"/>
  </ignoredError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>
    <pageSetUpPr fitToPage="1"/>
  </sheetPr>
  <dimension ref="A1:J39"/>
  <sheetViews>
    <sheetView zoomScale="84" zoomScaleNormal="84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A36" sqref="A36"/>
    </sheetView>
  </sheetViews>
  <sheetFormatPr defaultRowHeight="15" x14ac:dyDescent="0.25"/>
  <cols>
    <col min="1" max="1" width="6.42578125" style="31" customWidth="1"/>
    <col min="2" max="2" width="26.85546875" style="31" customWidth="1"/>
    <col min="3" max="3" width="13" style="31" bestFit="1" customWidth="1"/>
    <col min="4" max="4" width="23.7109375" style="31" customWidth="1"/>
    <col min="5" max="5" width="10.5703125" style="31" customWidth="1"/>
    <col min="6" max="6" width="17.28515625" style="31" customWidth="1"/>
    <col min="7" max="7" width="12.42578125" style="31" bestFit="1" customWidth="1"/>
    <col min="8" max="8" width="41.42578125" style="31" customWidth="1"/>
    <col min="9" max="9" width="11.5703125" style="31" bestFit="1" customWidth="1"/>
    <col min="10" max="10" width="41.85546875" style="31" customWidth="1"/>
    <col min="11" max="11" width="10.85546875" bestFit="1" customWidth="1"/>
  </cols>
  <sheetData>
    <row r="1" spans="1:10" ht="60" x14ac:dyDescent="0.25">
      <c r="J1" s="14" t="s">
        <v>498</v>
      </c>
    </row>
    <row r="2" spans="1:10" ht="36" customHeight="1" x14ac:dyDescent="0.25">
      <c r="A2" s="182" t="s">
        <v>445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ht="66.75" customHeight="1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61</v>
      </c>
      <c r="H3" s="118" t="s">
        <v>39</v>
      </c>
      <c r="I3" s="118" t="s">
        <v>6</v>
      </c>
      <c r="J3" s="118" t="s">
        <v>7</v>
      </c>
    </row>
    <row r="4" spans="1:10" ht="21" customHeight="1" x14ac:dyDescent="0.25">
      <c r="A4" s="120">
        <v>1</v>
      </c>
      <c r="B4" s="165" t="s">
        <v>8</v>
      </c>
      <c r="C4" s="237"/>
      <c r="D4" s="166"/>
      <c r="E4" s="118"/>
      <c r="F4" s="152" t="s">
        <v>13</v>
      </c>
      <c r="G4" s="118">
        <f>G5+G9</f>
        <v>45</v>
      </c>
      <c r="H4" s="12"/>
      <c r="I4" s="118"/>
      <c r="J4" s="118"/>
    </row>
    <row r="5" spans="1:10" ht="27" customHeight="1" x14ac:dyDescent="0.25">
      <c r="A5" s="155" t="s">
        <v>18</v>
      </c>
      <c r="B5" s="152" t="s">
        <v>89</v>
      </c>
      <c r="C5" s="152" t="s">
        <v>9</v>
      </c>
      <c r="D5" s="119" t="s">
        <v>31</v>
      </c>
      <c r="E5" s="119" t="s">
        <v>116</v>
      </c>
      <c r="F5" s="153"/>
      <c r="G5" s="161">
        <v>15</v>
      </c>
      <c r="H5" s="152" t="s">
        <v>243</v>
      </c>
      <c r="I5" s="241"/>
      <c r="J5" s="161"/>
    </row>
    <row r="6" spans="1:10" ht="19.5" customHeight="1" x14ac:dyDescent="0.25">
      <c r="A6" s="156"/>
      <c r="B6" s="153"/>
      <c r="C6" s="153"/>
      <c r="D6" s="119" t="s">
        <v>32</v>
      </c>
      <c r="E6" s="119" t="s">
        <v>126</v>
      </c>
      <c r="F6" s="153"/>
      <c r="G6" s="161"/>
      <c r="H6" s="153"/>
      <c r="I6" s="241"/>
      <c r="J6" s="161"/>
    </row>
    <row r="7" spans="1:10" ht="22.5" customHeight="1" x14ac:dyDescent="0.25">
      <c r="A7" s="156"/>
      <c r="B7" s="153"/>
      <c r="C7" s="153"/>
      <c r="D7" s="119" t="s">
        <v>33</v>
      </c>
      <c r="E7" s="119" t="s">
        <v>127</v>
      </c>
      <c r="F7" s="153"/>
      <c r="G7" s="161"/>
      <c r="H7" s="153"/>
      <c r="I7" s="241"/>
      <c r="J7" s="161"/>
    </row>
    <row r="8" spans="1:10" ht="23.25" customHeight="1" x14ac:dyDescent="0.25">
      <c r="A8" s="157"/>
      <c r="B8" s="154"/>
      <c r="C8" s="154"/>
      <c r="D8" s="119" t="s">
        <v>34</v>
      </c>
      <c r="E8" s="119" t="s">
        <v>91</v>
      </c>
      <c r="F8" s="153"/>
      <c r="G8" s="161"/>
      <c r="H8" s="154"/>
      <c r="I8" s="241"/>
      <c r="J8" s="161"/>
    </row>
    <row r="9" spans="1:10" ht="15" customHeight="1" x14ac:dyDescent="0.25">
      <c r="A9" s="155" t="s">
        <v>19</v>
      </c>
      <c r="B9" s="248" t="s">
        <v>289</v>
      </c>
      <c r="C9" s="249"/>
      <c r="D9" s="250"/>
      <c r="E9" s="222"/>
      <c r="F9" s="153"/>
      <c r="G9" s="161">
        <f>G13+G17</f>
        <v>30</v>
      </c>
      <c r="H9" s="161"/>
      <c r="I9" s="161"/>
      <c r="J9" s="161"/>
    </row>
    <row r="10" spans="1:10" ht="9" customHeight="1" x14ac:dyDescent="0.25">
      <c r="A10" s="156"/>
      <c r="B10" s="251"/>
      <c r="C10" s="252"/>
      <c r="D10" s="253"/>
      <c r="E10" s="223"/>
      <c r="F10" s="153"/>
      <c r="G10" s="161"/>
      <c r="H10" s="161"/>
      <c r="I10" s="161"/>
      <c r="J10" s="161"/>
    </row>
    <row r="11" spans="1:10" ht="7.5" customHeight="1" x14ac:dyDescent="0.25">
      <c r="A11" s="156"/>
      <c r="B11" s="251"/>
      <c r="C11" s="252"/>
      <c r="D11" s="253"/>
      <c r="E11" s="223"/>
      <c r="F11" s="153"/>
      <c r="G11" s="161"/>
      <c r="H11" s="161"/>
      <c r="I11" s="161"/>
      <c r="J11" s="161"/>
    </row>
    <row r="12" spans="1:10" ht="8.25" customHeight="1" x14ac:dyDescent="0.25">
      <c r="A12" s="157"/>
      <c r="B12" s="254"/>
      <c r="C12" s="255"/>
      <c r="D12" s="256"/>
      <c r="E12" s="224"/>
      <c r="F12" s="153"/>
      <c r="G12" s="161"/>
      <c r="H12" s="161"/>
      <c r="I12" s="161"/>
      <c r="J12" s="161"/>
    </row>
    <row r="13" spans="1:10" ht="24" customHeight="1" x14ac:dyDescent="0.25">
      <c r="A13" s="155" t="s">
        <v>40</v>
      </c>
      <c r="B13" s="152" t="s">
        <v>87</v>
      </c>
      <c r="C13" s="152" t="s">
        <v>9</v>
      </c>
      <c r="D13" s="119" t="s">
        <v>31</v>
      </c>
      <c r="E13" s="119" t="s">
        <v>35</v>
      </c>
      <c r="F13" s="153"/>
      <c r="G13" s="161">
        <v>15</v>
      </c>
      <c r="H13" s="152" t="s">
        <v>173</v>
      </c>
      <c r="I13" s="241"/>
      <c r="J13" s="161"/>
    </row>
    <row r="14" spans="1:10" ht="23.25" customHeight="1" x14ac:dyDescent="0.25">
      <c r="A14" s="156"/>
      <c r="B14" s="153"/>
      <c r="C14" s="153"/>
      <c r="D14" s="119" t="s">
        <v>32</v>
      </c>
      <c r="E14" s="119" t="s">
        <v>36</v>
      </c>
      <c r="F14" s="153"/>
      <c r="G14" s="161"/>
      <c r="H14" s="153"/>
      <c r="I14" s="241"/>
      <c r="J14" s="161"/>
    </row>
    <row r="15" spans="1:10" ht="22.5" customHeight="1" x14ac:dyDescent="0.25">
      <c r="A15" s="156"/>
      <c r="B15" s="153"/>
      <c r="C15" s="153"/>
      <c r="D15" s="119" t="s">
        <v>33</v>
      </c>
      <c r="E15" s="119" t="s">
        <v>37</v>
      </c>
      <c r="F15" s="153"/>
      <c r="G15" s="161"/>
      <c r="H15" s="153"/>
      <c r="I15" s="241"/>
      <c r="J15" s="161"/>
    </row>
    <row r="16" spans="1:10" ht="20.25" customHeight="1" x14ac:dyDescent="0.25">
      <c r="A16" s="157"/>
      <c r="B16" s="154"/>
      <c r="C16" s="154"/>
      <c r="D16" s="119" t="s">
        <v>34</v>
      </c>
      <c r="E16" s="118" t="s">
        <v>91</v>
      </c>
      <c r="F16" s="153"/>
      <c r="G16" s="161"/>
      <c r="H16" s="154"/>
      <c r="I16" s="241"/>
      <c r="J16" s="161"/>
    </row>
    <row r="17" spans="1:10" ht="22.5" customHeight="1" x14ac:dyDescent="0.25">
      <c r="A17" s="155" t="s">
        <v>41</v>
      </c>
      <c r="B17" s="152" t="s">
        <v>86</v>
      </c>
      <c r="C17" s="152" t="s">
        <v>9</v>
      </c>
      <c r="D17" s="119" t="s">
        <v>31</v>
      </c>
      <c r="E17" s="119" t="s">
        <v>35</v>
      </c>
      <c r="F17" s="153"/>
      <c r="G17" s="161">
        <v>15</v>
      </c>
      <c r="H17" s="152" t="s">
        <v>174</v>
      </c>
      <c r="I17" s="241"/>
      <c r="J17" s="161"/>
    </row>
    <row r="18" spans="1:10" ht="18" customHeight="1" x14ac:dyDescent="0.25">
      <c r="A18" s="156"/>
      <c r="B18" s="153"/>
      <c r="C18" s="153"/>
      <c r="D18" s="119" t="s">
        <v>32</v>
      </c>
      <c r="E18" s="119" t="s">
        <v>36</v>
      </c>
      <c r="F18" s="153"/>
      <c r="G18" s="161"/>
      <c r="H18" s="153"/>
      <c r="I18" s="241"/>
      <c r="J18" s="161"/>
    </row>
    <row r="19" spans="1:10" ht="21.75" customHeight="1" x14ac:dyDescent="0.25">
      <c r="A19" s="156"/>
      <c r="B19" s="153"/>
      <c r="C19" s="153"/>
      <c r="D19" s="119" t="s">
        <v>33</v>
      </c>
      <c r="E19" s="119" t="s">
        <v>37</v>
      </c>
      <c r="F19" s="153"/>
      <c r="G19" s="161"/>
      <c r="H19" s="153"/>
      <c r="I19" s="241"/>
      <c r="J19" s="161"/>
    </row>
    <row r="20" spans="1:10" ht="17.25" customHeight="1" x14ac:dyDescent="0.25">
      <c r="A20" s="157"/>
      <c r="B20" s="154"/>
      <c r="C20" s="154"/>
      <c r="D20" s="119" t="s">
        <v>34</v>
      </c>
      <c r="E20" s="118" t="s">
        <v>91</v>
      </c>
      <c r="F20" s="154"/>
      <c r="G20" s="161"/>
      <c r="H20" s="154"/>
      <c r="I20" s="241"/>
      <c r="J20" s="161"/>
    </row>
    <row r="21" spans="1:10" ht="77.25" customHeight="1" x14ac:dyDescent="0.25">
      <c r="A21" s="215">
        <v>2</v>
      </c>
      <c r="B21" s="152" t="s">
        <v>95</v>
      </c>
      <c r="C21" s="152" t="s">
        <v>96</v>
      </c>
      <c r="D21" s="119" t="s">
        <v>31</v>
      </c>
      <c r="E21" s="131">
        <v>5</v>
      </c>
      <c r="F21" s="152" t="s">
        <v>318</v>
      </c>
      <c r="G21" s="215">
        <v>15</v>
      </c>
      <c r="H21" s="152" t="s">
        <v>235</v>
      </c>
      <c r="I21" s="152"/>
      <c r="J21" s="152"/>
    </row>
    <row r="22" spans="1:10" x14ac:dyDescent="0.25">
      <c r="A22" s="216"/>
      <c r="B22" s="153"/>
      <c r="C22" s="153"/>
      <c r="D22" s="119" t="s">
        <v>32</v>
      </c>
      <c r="E22" s="131">
        <v>10</v>
      </c>
      <c r="F22" s="153"/>
      <c r="G22" s="216"/>
      <c r="H22" s="153"/>
      <c r="I22" s="153"/>
      <c r="J22" s="153"/>
    </row>
    <row r="23" spans="1:10" x14ac:dyDescent="0.25">
      <c r="A23" s="216"/>
      <c r="B23" s="153"/>
      <c r="C23" s="153"/>
      <c r="D23" s="119" t="s">
        <v>33</v>
      </c>
      <c r="E23" s="131">
        <v>15</v>
      </c>
      <c r="F23" s="153"/>
      <c r="G23" s="216"/>
      <c r="H23" s="153"/>
      <c r="I23" s="153"/>
      <c r="J23" s="153"/>
    </row>
    <row r="24" spans="1:10" x14ac:dyDescent="0.25">
      <c r="A24" s="217"/>
      <c r="B24" s="154"/>
      <c r="C24" s="154"/>
      <c r="D24" s="119" t="s">
        <v>34</v>
      </c>
      <c r="E24" s="131">
        <v>20</v>
      </c>
      <c r="F24" s="154"/>
      <c r="G24" s="217"/>
      <c r="H24" s="154"/>
      <c r="I24" s="154"/>
      <c r="J24" s="154"/>
    </row>
    <row r="25" spans="1:10" ht="94.5" customHeight="1" x14ac:dyDescent="0.25">
      <c r="A25" s="215">
        <v>3</v>
      </c>
      <c r="B25" s="152" t="s">
        <v>97</v>
      </c>
      <c r="C25" s="152" t="s">
        <v>92</v>
      </c>
      <c r="D25" s="119" t="s">
        <v>31</v>
      </c>
      <c r="E25" s="122">
        <v>0.1</v>
      </c>
      <c r="F25" s="152" t="s">
        <v>318</v>
      </c>
      <c r="G25" s="152">
        <v>15</v>
      </c>
      <c r="H25" s="222" t="s">
        <v>245</v>
      </c>
      <c r="I25" s="152"/>
      <c r="J25" s="152"/>
    </row>
    <row r="26" spans="1:10" x14ac:dyDescent="0.25">
      <c r="A26" s="216"/>
      <c r="B26" s="153"/>
      <c r="C26" s="153"/>
      <c r="D26" s="119" t="s">
        <v>32</v>
      </c>
      <c r="E26" s="122">
        <v>0.2</v>
      </c>
      <c r="F26" s="153"/>
      <c r="G26" s="153"/>
      <c r="H26" s="223"/>
      <c r="I26" s="153"/>
      <c r="J26" s="153"/>
    </row>
    <row r="27" spans="1:10" x14ac:dyDescent="0.25">
      <c r="A27" s="216"/>
      <c r="B27" s="153"/>
      <c r="C27" s="153"/>
      <c r="D27" s="119" t="s">
        <v>33</v>
      </c>
      <c r="E27" s="122">
        <v>0.3</v>
      </c>
      <c r="F27" s="153"/>
      <c r="G27" s="153"/>
      <c r="H27" s="223"/>
      <c r="I27" s="153"/>
      <c r="J27" s="153"/>
    </row>
    <row r="28" spans="1:10" x14ac:dyDescent="0.25">
      <c r="A28" s="217"/>
      <c r="B28" s="154"/>
      <c r="C28" s="154"/>
      <c r="D28" s="119" t="s">
        <v>34</v>
      </c>
      <c r="E28" s="122">
        <v>0.4</v>
      </c>
      <c r="F28" s="154"/>
      <c r="G28" s="154"/>
      <c r="H28" s="224"/>
      <c r="I28" s="154"/>
      <c r="J28" s="154"/>
    </row>
    <row r="29" spans="1:10" ht="76.5" customHeight="1" x14ac:dyDescent="0.25">
      <c r="A29" s="215">
        <v>4</v>
      </c>
      <c r="B29" s="152" t="s">
        <v>98</v>
      </c>
      <c r="C29" s="152" t="s">
        <v>9</v>
      </c>
      <c r="D29" s="118" t="s">
        <v>31</v>
      </c>
      <c r="E29" s="118">
        <v>0.75</v>
      </c>
      <c r="F29" s="152" t="s">
        <v>318</v>
      </c>
      <c r="G29" s="152">
        <v>10</v>
      </c>
      <c r="H29" s="222" t="s">
        <v>246</v>
      </c>
      <c r="I29" s="152"/>
      <c r="J29" s="152"/>
    </row>
    <row r="30" spans="1:10" x14ac:dyDescent="0.25">
      <c r="A30" s="216"/>
      <c r="B30" s="153"/>
      <c r="C30" s="153"/>
      <c r="D30" s="118" t="s">
        <v>32</v>
      </c>
      <c r="E30" s="118">
        <v>1.75</v>
      </c>
      <c r="F30" s="153"/>
      <c r="G30" s="153"/>
      <c r="H30" s="223"/>
      <c r="I30" s="153"/>
      <c r="J30" s="153"/>
    </row>
    <row r="31" spans="1:10" x14ac:dyDescent="0.25">
      <c r="A31" s="216"/>
      <c r="B31" s="153"/>
      <c r="C31" s="153"/>
      <c r="D31" s="118" t="s">
        <v>33</v>
      </c>
      <c r="E31" s="118">
        <v>2.75</v>
      </c>
      <c r="F31" s="153"/>
      <c r="G31" s="153"/>
      <c r="H31" s="223"/>
      <c r="I31" s="153"/>
      <c r="J31" s="153"/>
    </row>
    <row r="32" spans="1:10" x14ac:dyDescent="0.25">
      <c r="A32" s="217"/>
      <c r="B32" s="154"/>
      <c r="C32" s="154"/>
      <c r="D32" s="118" t="s">
        <v>34</v>
      </c>
      <c r="E32" s="118">
        <v>3.75</v>
      </c>
      <c r="F32" s="154"/>
      <c r="G32" s="154"/>
      <c r="H32" s="224"/>
      <c r="I32" s="154"/>
      <c r="J32" s="154"/>
    </row>
    <row r="33" spans="1:10" ht="210" x14ac:dyDescent="0.25">
      <c r="A33" s="131">
        <v>5</v>
      </c>
      <c r="B33" s="118" t="s">
        <v>272</v>
      </c>
      <c r="C33" s="118" t="s">
        <v>92</v>
      </c>
      <c r="D33" s="118" t="s">
        <v>273</v>
      </c>
      <c r="E33" s="118" t="s">
        <v>290</v>
      </c>
      <c r="F33" s="118" t="s">
        <v>274</v>
      </c>
      <c r="G33" s="118">
        <v>3</v>
      </c>
      <c r="H33" s="118" t="s">
        <v>275</v>
      </c>
      <c r="I33" s="131"/>
      <c r="J33" s="131"/>
    </row>
    <row r="34" spans="1:10" ht="120" x14ac:dyDescent="0.25">
      <c r="A34" s="131">
        <v>6</v>
      </c>
      <c r="B34" s="118" t="s">
        <v>277</v>
      </c>
      <c r="C34" s="118" t="s">
        <v>12</v>
      </c>
      <c r="D34" s="118" t="s">
        <v>273</v>
      </c>
      <c r="E34" s="16">
        <v>1</v>
      </c>
      <c r="F34" s="118" t="s">
        <v>13</v>
      </c>
      <c r="G34" s="118">
        <v>2</v>
      </c>
      <c r="H34" s="113" t="s">
        <v>278</v>
      </c>
      <c r="I34" s="131"/>
      <c r="J34" s="131"/>
    </row>
    <row r="35" spans="1:10" ht="75" x14ac:dyDescent="0.25">
      <c r="A35" s="120" t="s">
        <v>57</v>
      </c>
      <c r="B35" s="118" t="s">
        <v>331</v>
      </c>
      <c r="C35" s="118" t="s">
        <v>334</v>
      </c>
      <c r="D35" s="118" t="s">
        <v>56</v>
      </c>
      <c r="E35" s="16">
        <v>1</v>
      </c>
      <c r="F35" s="118" t="s">
        <v>13</v>
      </c>
      <c r="G35" s="118">
        <v>5</v>
      </c>
      <c r="H35" s="113" t="s">
        <v>278</v>
      </c>
      <c r="I35" s="131"/>
      <c r="J35" s="131"/>
    </row>
    <row r="36" spans="1:10" ht="105" x14ac:dyDescent="0.25">
      <c r="A36" s="120" t="s">
        <v>280</v>
      </c>
      <c r="B36" s="118" t="s">
        <v>332</v>
      </c>
      <c r="C36" s="118" t="s">
        <v>335</v>
      </c>
      <c r="D36" s="118" t="s">
        <v>56</v>
      </c>
      <c r="E36" s="16" t="s">
        <v>336</v>
      </c>
      <c r="F36" s="118" t="s">
        <v>337</v>
      </c>
      <c r="G36" s="118">
        <v>5</v>
      </c>
      <c r="H36" s="113" t="s">
        <v>370</v>
      </c>
      <c r="I36" s="131"/>
      <c r="J36" s="131"/>
    </row>
    <row r="37" spans="1:10" x14ac:dyDescent="0.25">
      <c r="A37" s="21"/>
      <c r="B37" s="131" t="s">
        <v>14</v>
      </c>
      <c r="C37" s="131"/>
      <c r="D37" s="131"/>
      <c r="E37" s="131"/>
      <c r="F37" s="131"/>
      <c r="G37" s="131">
        <f>G4+G21+G25+G29+G33+G34+G35+G36</f>
        <v>100</v>
      </c>
      <c r="H37" s="131"/>
      <c r="I37" s="131"/>
      <c r="J37" s="27">
        <f>J5+J13+J17+J21+J25+J29+J33+J34+J35+J36</f>
        <v>0</v>
      </c>
    </row>
    <row r="39" spans="1:10" ht="30" x14ac:dyDescent="0.25">
      <c r="B39" s="9" t="s">
        <v>276</v>
      </c>
    </row>
  </sheetData>
  <mergeCells count="55">
    <mergeCell ref="I17:I20"/>
    <mergeCell ref="J17:J20"/>
    <mergeCell ref="A2:J2"/>
    <mergeCell ref="A5:A8"/>
    <mergeCell ref="B5:B8"/>
    <mergeCell ref="C5:C8"/>
    <mergeCell ref="A9:A12"/>
    <mergeCell ref="F4:F20"/>
    <mergeCell ref="G5:G8"/>
    <mergeCell ref="G9:G12"/>
    <mergeCell ref="A13:A16"/>
    <mergeCell ref="B13:B16"/>
    <mergeCell ref="I5:I8"/>
    <mergeCell ref="J5:J8"/>
    <mergeCell ref="B4:D4"/>
    <mergeCell ref="C13:C16"/>
    <mergeCell ref="I9:I12"/>
    <mergeCell ref="J9:J12"/>
    <mergeCell ref="I13:I16"/>
    <mergeCell ref="E9:E12"/>
    <mergeCell ref="H5:H8"/>
    <mergeCell ref="H9:H12"/>
    <mergeCell ref="H13:H16"/>
    <mergeCell ref="J13:J16"/>
    <mergeCell ref="G13:G16"/>
    <mergeCell ref="A17:A20"/>
    <mergeCell ref="B17:B20"/>
    <mergeCell ref="C17:C20"/>
    <mergeCell ref="H17:H20"/>
    <mergeCell ref="B9:D12"/>
    <mergeCell ref="G17:G20"/>
    <mergeCell ref="H21:H24"/>
    <mergeCell ref="I21:I24"/>
    <mergeCell ref="J21:J24"/>
    <mergeCell ref="A25:A28"/>
    <mergeCell ref="B25:B28"/>
    <mergeCell ref="C25:C28"/>
    <mergeCell ref="H25:H28"/>
    <mergeCell ref="G25:G28"/>
    <mergeCell ref="F25:F28"/>
    <mergeCell ref="I25:I28"/>
    <mergeCell ref="J25:J28"/>
    <mergeCell ref="A21:A24"/>
    <mergeCell ref="B21:B24"/>
    <mergeCell ref="C21:C24"/>
    <mergeCell ref="F21:F24"/>
    <mergeCell ref="G21:G24"/>
    <mergeCell ref="H29:H32"/>
    <mergeCell ref="I29:I32"/>
    <mergeCell ref="J29:J32"/>
    <mergeCell ref="A29:A32"/>
    <mergeCell ref="B29:B32"/>
    <mergeCell ref="C29:C32"/>
    <mergeCell ref="F29:F32"/>
    <mergeCell ref="G29:G32"/>
  </mergeCells>
  <pageMargins left="0.31496062992125984" right="0.31496062992125984" top="0" bottom="0" header="0.31496062992125984" footer="0.31496062992125984"/>
  <pageSetup paperSize="9" scale="47" orientation="portrait" horizontalDpi="4294967293" verticalDpi="0" r:id="rId1"/>
  <ignoredErrors>
    <ignoredError sqref="A5 A9 A35:A36" numberStoredAsText="1"/>
    <ignoredError sqref="A13 A17" twoDigitTextYear="1"/>
  </ignoredError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pageSetUpPr fitToPage="1"/>
  </sheetPr>
  <dimension ref="A1:L34"/>
  <sheetViews>
    <sheetView zoomScale="80" zoomScaleNormal="80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A32" sqref="A32"/>
    </sheetView>
  </sheetViews>
  <sheetFormatPr defaultRowHeight="15" x14ac:dyDescent="0.25"/>
  <cols>
    <col min="1" max="1" width="6.28515625" style="31" customWidth="1"/>
    <col min="2" max="2" width="30" style="31" customWidth="1"/>
    <col min="3" max="3" width="11.42578125" style="31" customWidth="1"/>
    <col min="4" max="4" width="22" style="31" customWidth="1"/>
    <col min="5" max="5" width="9.7109375" style="31" bestFit="1" customWidth="1"/>
    <col min="6" max="6" width="24.140625" style="31" customWidth="1"/>
    <col min="7" max="7" width="12.42578125" style="31" customWidth="1"/>
    <col min="8" max="8" width="34.85546875" style="31" customWidth="1"/>
    <col min="9" max="9" width="8.28515625" style="31" customWidth="1"/>
    <col min="10" max="10" width="42.28515625" style="31" customWidth="1"/>
  </cols>
  <sheetData>
    <row r="1" spans="1:10" ht="60" x14ac:dyDescent="0.25">
      <c r="J1" s="14" t="s">
        <v>499</v>
      </c>
    </row>
    <row r="2" spans="1:10" ht="31.5" customHeight="1" x14ac:dyDescent="0.25">
      <c r="A2" s="182" t="s">
        <v>446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58.5" customHeight="1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61</v>
      </c>
      <c r="H3" s="118" t="s">
        <v>39</v>
      </c>
      <c r="I3" s="118" t="s">
        <v>6</v>
      </c>
      <c r="J3" s="118" t="s">
        <v>7</v>
      </c>
    </row>
    <row r="4" spans="1:10" ht="42" customHeight="1" x14ac:dyDescent="0.25">
      <c r="A4" s="114" t="s">
        <v>94</v>
      </c>
      <c r="B4" s="165" t="s">
        <v>434</v>
      </c>
      <c r="C4" s="237"/>
      <c r="D4" s="166"/>
      <c r="E4" s="118"/>
      <c r="F4" s="111"/>
      <c r="G4" s="111">
        <f>G5+G9+G18</f>
        <v>60</v>
      </c>
      <c r="H4" s="111"/>
      <c r="I4" s="111"/>
      <c r="J4" s="111"/>
    </row>
    <row r="5" spans="1:10" ht="29.25" customHeight="1" x14ac:dyDescent="0.25">
      <c r="A5" s="170" t="s">
        <v>18</v>
      </c>
      <c r="B5" s="152" t="s">
        <v>89</v>
      </c>
      <c r="C5" s="152" t="s">
        <v>9</v>
      </c>
      <c r="D5" s="119" t="s">
        <v>31</v>
      </c>
      <c r="E5" s="119" t="s">
        <v>116</v>
      </c>
      <c r="F5" s="152" t="s">
        <v>13</v>
      </c>
      <c r="G5" s="215">
        <v>15</v>
      </c>
      <c r="H5" s="152" t="s">
        <v>243</v>
      </c>
      <c r="I5" s="234"/>
      <c r="J5" s="215"/>
    </row>
    <row r="6" spans="1:10" ht="33" customHeight="1" x14ac:dyDescent="0.25">
      <c r="A6" s="170"/>
      <c r="B6" s="153"/>
      <c r="C6" s="153"/>
      <c r="D6" s="119" t="s">
        <v>32</v>
      </c>
      <c r="E6" s="119" t="s">
        <v>126</v>
      </c>
      <c r="F6" s="153"/>
      <c r="G6" s="216"/>
      <c r="H6" s="153"/>
      <c r="I6" s="235"/>
      <c r="J6" s="216"/>
    </row>
    <row r="7" spans="1:10" ht="22.5" customHeight="1" x14ac:dyDescent="0.25">
      <c r="A7" s="170"/>
      <c r="B7" s="153"/>
      <c r="C7" s="153"/>
      <c r="D7" s="119" t="s">
        <v>33</v>
      </c>
      <c r="E7" s="119" t="s">
        <v>127</v>
      </c>
      <c r="F7" s="153"/>
      <c r="G7" s="216"/>
      <c r="H7" s="153"/>
      <c r="I7" s="235"/>
      <c r="J7" s="216"/>
    </row>
    <row r="8" spans="1:10" ht="36.75" customHeight="1" x14ac:dyDescent="0.25">
      <c r="A8" s="170"/>
      <c r="B8" s="154"/>
      <c r="C8" s="154"/>
      <c r="D8" s="119" t="s">
        <v>34</v>
      </c>
      <c r="E8" s="119" t="s">
        <v>91</v>
      </c>
      <c r="F8" s="154"/>
      <c r="G8" s="217"/>
      <c r="H8" s="154"/>
      <c r="I8" s="236"/>
      <c r="J8" s="217"/>
    </row>
    <row r="9" spans="1:10" ht="34.5" customHeight="1" x14ac:dyDescent="0.25">
      <c r="A9" s="120" t="s">
        <v>19</v>
      </c>
      <c r="B9" s="165" t="s">
        <v>289</v>
      </c>
      <c r="C9" s="237"/>
      <c r="D9" s="166"/>
      <c r="E9" s="119"/>
      <c r="F9" s="118"/>
      <c r="G9" s="130">
        <f>G10+G14</f>
        <v>30</v>
      </c>
      <c r="H9" s="113"/>
      <c r="I9" s="132"/>
      <c r="J9" s="130"/>
    </row>
    <row r="10" spans="1:10" ht="34.5" customHeight="1" x14ac:dyDescent="0.25">
      <c r="A10" s="155" t="s">
        <v>40</v>
      </c>
      <c r="B10" s="152" t="s">
        <v>87</v>
      </c>
      <c r="C10" s="152" t="s">
        <v>9</v>
      </c>
      <c r="D10" s="119" t="s">
        <v>31</v>
      </c>
      <c r="E10" s="119" t="s">
        <v>35</v>
      </c>
      <c r="F10" s="152" t="s">
        <v>13</v>
      </c>
      <c r="G10" s="215">
        <v>15</v>
      </c>
      <c r="H10" s="152" t="s">
        <v>173</v>
      </c>
      <c r="I10" s="234"/>
      <c r="J10" s="215"/>
    </row>
    <row r="11" spans="1:10" ht="34.5" customHeight="1" x14ac:dyDescent="0.25">
      <c r="A11" s="156"/>
      <c r="B11" s="153"/>
      <c r="C11" s="153"/>
      <c r="D11" s="119" t="s">
        <v>32</v>
      </c>
      <c r="E11" s="119" t="s">
        <v>36</v>
      </c>
      <c r="F11" s="153"/>
      <c r="G11" s="216"/>
      <c r="H11" s="153"/>
      <c r="I11" s="235"/>
      <c r="J11" s="216"/>
    </row>
    <row r="12" spans="1:10" ht="29.25" customHeight="1" x14ac:dyDescent="0.25">
      <c r="A12" s="156"/>
      <c r="B12" s="153"/>
      <c r="C12" s="153"/>
      <c r="D12" s="119" t="s">
        <v>33</v>
      </c>
      <c r="E12" s="119" t="s">
        <v>37</v>
      </c>
      <c r="F12" s="153"/>
      <c r="G12" s="216"/>
      <c r="H12" s="153"/>
      <c r="I12" s="235"/>
      <c r="J12" s="216"/>
    </row>
    <row r="13" spans="1:10" ht="19.5" customHeight="1" x14ac:dyDescent="0.25">
      <c r="A13" s="157"/>
      <c r="B13" s="154"/>
      <c r="C13" s="154"/>
      <c r="D13" s="119" t="s">
        <v>34</v>
      </c>
      <c r="E13" s="119" t="s">
        <v>101</v>
      </c>
      <c r="F13" s="154"/>
      <c r="G13" s="217"/>
      <c r="H13" s="154"/>
      <c r="I13" s="236"/>
      <c r="J13" s="217"/>
    </row>
    <row r="14" spans="1:10" ht="75.75" customHeight="1" x14ac:dyDescent="0.25">
      <c r="A14" s="155" t="s">
        <v>41</v>
      </c>
      <c r="B14" s="152" t="s">
        <v>258</v>
      </c>
      <c r="C14" s="152" t="s">
        <v>9</v>
      </c>
      <c r="D14" s="119" t="s">
        <v>31</v>
      </c>
      <c r="E14" s="119" t="s">
        <v>35</v>
      </c>
      <c r="F14" s="152" t="s">
        <v>13</v>
      </c>
      <c r="G14" s="215">
        <v>15</v>
      </c>
      <c r="H14" s="152" t="s">
        <v>174</v>
      </c>
      <c r="I14" s="234"/>
      <c r="J14" s="215"/>
    </row>
    <row r="15" spans="1:10" ht="30.75" customHeight="1" x14ac:dyDescent="0.25">
      <c r="A15" s="156"/>
      <c r="B15" s="153"/>
      <c r="C15" s="153"/>
      <c r="D15" s="119" t="s">
        <v>32</v>
      </c>
      <c r="E15" s="119" t="s">
        <v>36</v>
      </c>
      <c r="F15" s="153"/>
      <c r="G15" s="216"/>
      <c r="H15" s="153"/>
      <c r="I15" s="235"/>
      <c r="J15" s="216"/>
    </row>
    <row r="16" spans="1:10" ht="34.5" customHeight="1" x14ac:dyDescent="0.25">
      <c r="A16" s="156"/>
      <c r="B16" s="153"/>
      <c r="C16" s="153"/>
      <c r="D16" s="119" t="s">
        <v>33</v>
      </c>
      <c r="E16" s="119" t="s">
        <v>37</v>
      </c>
      <c r="F16" s="153"/>
      <c r="G16" s="216"/>
      <c r="H16" s="153"/>
      <c r="I16" s="235"/>
      <c r="J16" s="216"/>
    </row>
    <row r="17" spans="1:12" ht="16.5" customHeight="1" x14ac:dyDescent="0.25">
      <c r="A17" s="157"/>
      <c r="B17" s="154"/>
      <c r="C17" s="154"/>
      <c r="D17" s="119" t="s">
        <v>34</v>
      </c>
      <c r="E17" s="119" t="s">
        <v>101</v>
      </c>
      <c r="F17" s="154"/>
      <c r="G17" s="217"/>
      <c r="H17" s="154"/>
      <c r="I17" s="236"/>
      <c r="J17" s="217"/>
    </row>
    <row r="18" spans="1:12" ht="34.5" customHeight="1" x14ac:dyDescent="0.25">
      <c r="A18" s="155" t="s">
        <v>20</v>
      </c>
      <c r="B18" s="152" t="s">
        <v>300</v>
      </c>
      <c r="C18" s="152" t="s">
        <v>9</v>
      </c>
      <c r="D18" s="119" t="s">
        <v>31</v>
      </c>
      <c r="E18" s="119" t="s">
        <v>35</v>
      </c>
      <c r="F18" s="152" t="s">
        <v>13</v>
      </c>
      <c r="G18" s="215">
        <v>15</v>
      </c>
      <c r="H18" s="152" t="s">
        <v>175</v>
      </c>
      <c r="I18" s="234"/>
      <c r="J18" s="215"/>
    </row>
    <row r="19" spans="1:12" ht="32.25" customHeight="1" x14ac:dyDescent="0.25">
      <c r="A19" s="156"/>
      <c r="B19" s="153"/>
      <c r="C19" s="153"/>
      <c r="D19" s="119" t="s">
        <v>32</v>
      </c>
      <c r="E19" s="119" t="s">
        <v>36</v>
      </c>
      <c r="F19" s="153"/>
      <c r="G19" s="216"/>
      <c r="H19" s="153"/>
      <c r="I19" s="235"/>
      <c r="J19" s="216"/>
    </row>
    <row r="20" spans="1:12" ht="34.5" customHeight="1" x14ac:dyDescent="0.25">
      <c r="A20" s="156"/>
      <c r="B20" s="153"/>
      <c r="C20" s="153"/>
      <c r="D20" s="119" t="s">
        <v>33</v>
      </c>
      <c r="E20" s="119" t="s">
        <v>37</v>
      </c>
      <c r="F20" s="153"/>
      <c r="G20" s="216"/>
      <c r="H20" s="153"/>
      <c r="I20" s="235"/>
      <c r="J20" s="216"/>
    </row>
    <row r="21" spans="1:12" ht="20.25" customHeight="1" x14ac:dyDescent="0.25">
      <c r="A21" s="157"/>
      <c r="B21" s="154"/>
      <c r="C21" s="154"/>
      <c r="D21" s="119" t="s">
        <v>34</v>
      </c>
      <c r="E21" s="119" t="s">
        <v>101</v>
      </c>
      <c r="F21" s="154"/>
      <c r="G21" s="217"/>
      <c r="H21" s="154"/>
      <c r="I21" s="236"/>
      <c r="J21" s="217"/>
    </row>
    <row r="22" spans="1:12" ht="126" customHeight="1" x14ac:dyDescent="0.25">
      <c r="A22" s="215">
        <v>2</v>
      </c>
      <c r="B22" s="152" t="s">
        <v>79</v>
      </c>
      <c r="C22" s="152" t="s">
        <v>9</v>
      </c>
      <c r="D22" s="118" t="s">
        <v>31</v>
      </c>
      <c r="E22" s="118" t="s">
        <v>100</v>
      </c>
      <c r="F22" s="152" t="s">
        <v>319</v>
      </c>
      <c r="G22" s="152">
        <v>10</v>
      </c>
      <c r="H22" s="222" t="s">
        <v>219</v>
      </c>
      <c r="I22" s="152"/>
      <c r="J22" s="152"/>
    </row>
    <row r="23" spans="1:12" ht="15" customHeight="1" x14ac:dyDescent="0.25">
      <c r="A23" s="216"/>
      <c r="B23" s="153"/>
      <c r="C23" s="153"/>
      <c r="D23" s="118" t="s">
        <v>32</v>
      </c>
      <c r="E23" s="24" t="s">
        <v>237</v>
      </c>
      <c r="F23" s="153"/>
      <c r="G23" s="153"/>
      <c r="H23" s="223"/>
      <c r="I23" s="153"/>
      <c r="J23" s="153"/>
      <c r="L23" s="30"/>
    </row>
    <row r="24" spans="1:12" x14ac:dyDescent="0.25">
      <c r="A24" s="216"/>
      <c r="B24" s="153"/>
      <c r="C24" s="153"/>
      <c r="D24" s="118" t="s">
        <v>33</v>
      </c>
      <c r="E24" s="118" t="s">
        <v>236</v>
      </c>
      <c r="F24" s="153"/>
      <c r="G24" s="153"/>
      <c r="H24" s="223"/>
      <c r="I24" s="153"/>
      <c r="J24" s="153"/>
    </row>
    <row r="25" spans="1:12" ht="36.75" customHeight="1" x14ac:dyDescent="0.25">
      <c r="A25" s="217"/>
      <c r="B25" s="154"/>
      <c r="C25" s="154"/>
      <c r="D25" s="118" t="s">
        <v>34</v>
      </c>
      <c r="E25" s="118" t="s">
        <v>238</v>
      </c>
      <c r="F25" s="154"/>
      <c r="G25" s="154"/>
      <c r="H25" s="224"/>
      <c r="I25" s="154"/>
      <c r="J25" s="154"/>
    </row>
    <row r="26" spans="1:12" ht="144" customHeight="1" x14ac:dyDescent="0.25">
      <c r="A26" s="131">
        <v>3</v>
      </c>
      <c r="B26" s="118" t="s">
        <v>272</v>
      </c>
      <c r="C26" s="118" t="s">
        <v>92</v>
      </c>
      <c r="D26" s="131" t="s">
        <v>273</v>
      </c>
      <c r="E26" s="118" t="s">
        <v>290</v>
      </c>
      <c r="F26" s="111" t="s">
        <v>274</v>
      </c>
      <c r="G26" s="131">
        <v>3</v>
      </c>
      <c r="H26" s="118" t="s">
        <v>275</v>
      </c>
      <c r="I26" s="131"/>
      <c r="J26" s="131"/>
    </row>
    <row r="27" spans="1:12" ht="99" customHeight="1" x14ac:dyDescent="0.25">
      <c r="A27" s="131">
        <v>4</v>
      </c>
      <c r="B27" s="118" t="s">
        <v>277</v>
      </c>
      <c r="C27" s="118" t="s">
        <v>12</v>
      </c>
      <c r="D27" s="131" t="s">
        <v>273</v>
      </c>
      <c r="E27" s="62">
        <v>1</v>
      </c>
      <c r="F27" s="111" t="s">
        <v>13</v>
      </c>
      <c r="G27" s="131">
        <v>2</v>
      </c>
      <c r="H27" s="118" t="s">
        <v>278</v>
      </c>
      <c r="I27" s="131"/>
      <c r="J27" s="131"/>
    </row>
    <row r="28" spans="1:12" ht="59.25" customHeight="1" x14ac:dyDescent="0.25">
      <c r="A28" s="131">
        <v>5</v>
      </c>
      <c r="B28" s="118" t="s">
        <v>345</v>
      </c>
      <c r="C28" s="118" t="s">
        <v>9</v>
      </c>
      <c r="D28" s="118" t="s">
        <v>56</v>
      </c>
      <c r="E28" s="118" t="s">
        <v>350</v>
      </c>
      <c r="F28" s="118" t="s">
        <v>148</v>
      </c>
      <c r="G28" s="118">
        <v>10</v>
      </c>
      <c r="H28" s="113" t="s">
        <v>352</v>
      </c>
      <c r="I28" s="131"/>
      <c r="J28" s="131"/>
    </row>
    <row r="29" spans="1:12" ht="66" customHeight="1" x14ac:dyDescent="0.25">
      <c r="A29" s="131">
        <v>6</v>
      </c>
      <c r="B29" s="118" t="s">
        <v>346</v>
      </c>
      <c r="C29" s="118" t="s">
        <v>349</v>
      </c>
      <c r="D29" s="118" t="s">
        <v>56</v>
      </c>
      <c r="E29" s="16">
        <v>1</v>
      </c>
      <c r="F29" s="118" t="s">
        <v>13</v>
      </c>
      <c r="G29" s="118">
        <v>5</v>
      </c>
      <c r="H29" s="113" t="s">
        <v>278</v>
      </c>
      <c r="I29" s="131"/>
      <c r="J29" s="131"/>
    </row>
    <row r="30" spans="1:12" ht="141.75" customHeight="1" x14ac:dyDescent="0.25">
      <c r="A30" s="131">
        <v>7</v>
      </c>
      <c r="B30" s="118" t="s">
        <v>347</v>
      </c>
      <c r="C30" s="118" t="s">
        <v>335</v>
      </c>
      <c r="D30" s="118" t="s">
        <v>56</v>
      </c>
      <c r="E30" s="118" t="s">
        <v>336</v>
      </c>
      <c r="F30" s="118" t="s">
        <v>337</v>
      </c>
      <c r="G30" s="118">
        <v>5</v>
      </c>
      <c r="H30" s="113" t="s">
        <v>370</v>
      </c>
      <c r="I30" s="131"/>
      <c r="J30" s="131"/>
    </row>
    <row r="31" spans="1:12" ht="90" x14ac:dyDescent="0.25">
      <c r="A31" s="131">
        <v>8</v>
      </c>
      <c r="B31" s="118" t="s">
        <v>348</v>
      </c>
      <c r="C31" s="118" t="s">
        <v>351</v>
      </c>
      <c r="D31" s="118" t="s">
        <v>56</v>
      </c>
      <c r="E31" s="118">
        <v>0</v>
      </c>
      <c r="F31" s="118" t="s">
        <v>148</v>
      </c>
      <c r="G31" s="118">
        <v>5</v>
      </c>
      <c r="H31" s="113" t="s">
        <v>353</v>
      </c>
      <c r="I31" s="131"/>
      <c r="J31" s="131"/>
    </row>
    <row r="32" spans="1:12" ht="19.5" customHeight="1" x14ac:dyDescent="0.25">
      <c r="A32" s="21"/>
      <c r="B32" s="131" t="s">
        <v>14</v>
      </c>
      <c r="C32" s="131"/>
      <c r="D32" s="131"/>
      <c r="E32" s="131"/>
      <c r="F32" s="131"/>
      <c r="G32" s="131">
        <f>G4+G22+G26+G27+G28+G29+G30+G31</f>
        <v>100</v>
      </c>
      <c r="H32" s="131"/>
      <c r="I32" s="131"/>
      <c r="J32" s="27">
        <f>J5+J10+J14+J18+J22+J26+J27+J28+J29+J30+J31</f>
        <v>0</v>
      </c>
    </row>
    <row r="34" spans="2:2" ht="30" x14ac:dyDescent="0.25">
      <c r="B34" s="9" t="s">
        <v>276</v>
      </c>
    </row>
  </sheetData>
  <mergeCells count="43">
    <mergeCell ref="B9:D9"/>
    <mergeCell ref="G14:G17"/>
    <mergeCell ref="I10:I13"/>
    <mergeCell ref="J10:J13"/>
    <mergeCell ref="I14:I17"/>
    <mergeCell ref="H14:H17"/>
    <mergeCell ref="J14:J17"/>
    <mergeCell ref="G10:G13"/>
    <mergeCell ref="H10:H13"/>
    <mergeCell ref="A10:A13"/>
    <mergeCell ref="A14:A17"/>
    <mergeCell ref="B14:B17"/>
    <mergeCell ref="C14:C17"/>
    <mergeCell ref="F14:F17"/>
    <mergeCell ref="F10:F13"/>
    <mergeCell ref="B10:B13"/>
    <mergeCell ref="C10:C13"/>
    <mergeCell ref="I5:I8"/>
    <mergeCell ref="J5:J8"/>
    <mergeCell ref="A2:J2"/>
    <mergeCell ref="A5:A8"/>
    <mergeCell ref="B5:B8"/>
    <mergeCell ref="C5:C8"/>
    <mergeCell ref="G5:G8"/>
    <mergeCell ref="H5:H8"/>
    <mergeCell ref="F5:F8"/>
    <mergeCell ref="B4:D4"/>
    <mergeCell ref="H22:H25"/>
    <mergeCell ref="I22:I25"/>
    <mergeCell ref="J22:J25"/>
    <mergeCell ref="A22:A25"/>
    <mergeCell ref="B22:B25"/>
    <mergeCell ref="C22:C25"/>
    <mergeCell ref="F22:F25"/>
    <mergeCell ref="G22:G25"/>
    <mergeCell ref="H18:H21"/>
    <mergeCell ref="I18:I21"/>
    <mergeCell ref="J18:J21"/>
    <mergeCell ref="A18:A21"/>
    <mergeCell ref="B18:B21"/>
    <mergeCell ref="C18:C21"/>
    <mergeCell ref="F18:F21"/>
    <mergeCell ref="G18:G21"/>
  </mergeCells>
  <pageMargins left="0.31496062992125984" right="0.31496062992125984" top="0.55118110236220474" bottom="0.74803149606299213" header="0.31496062992125984" footer="0.31496062992125984"/>
  <pageSetup paperSize="9" scale="48" fitToHeight="0" orientation="portrait" horizontalDpi="4294967293" verticalDpi="0" r:id="rId1"/>
  <ignoredErrors>
    <ignoredError sqref="A4:A9" numberStoredAsText="1"/>
    <ignoredError sqref="A14:A17 A10 A19:A21" twoDigitTextYear="1"/>
    <ignoredError sqref="A18" twoDigitTextYear="1" numberStoredAsText="1"/>
  </ignoredError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>
    <pageSetUpPr fitToPage="1"/>
  </sheetPr>
  <dimension ref="A1:J35"/>
  <sheetViews>
    <sheetView zoomScale="84" zoomScaleNormal="84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A32" sqref="A32"/>
    </sheetView>
  </sheetViews>
  <sheetFormatPr defaultRowHeight="15" x14ac:dyDescent="0.25"/>
  <cols>
    <col min="1" max="1" width="5.85546875" style="31" customWidth="1"/>
    <col min="2" max="2" width="25.140625" style="31" customWidth="1"/>
    <col min="3" max="3" width="10.42578125" style="31" customWidth="1"/>
    <col min="4" max="4" width="24" style="31" customWidth="1"/>
    <col min="5" max="5" width="10.42578125" style="31" customWidth="1"/>
    <col min="6" max="6" width="20.7109375" style="31" customWidth="1"/>
    <col min="7" max="7" width="10.85546875" style="31" customWidth="1"/>
    <col min="8" max="8" width="33.140625" style="31" customWidth="1"/>
    <col min="9" max="9" width="8.42578125" style="31" customWidth="1"/>
    <col min="10" max="10" width="44" style="31" customWidth="1"/>
    <col min="11" max="11" width="10.140625" bestFit="1" customWidth="1"/>
  </cols>
  <sheetData>
    <row r="1" spans="1:10" ht="64.5" customHeight="1" x14ac:dyDescent="0.25">
      <c r="J1" s="14" t="s">
        <v>500</v>
      </c>
    </row>
    <row r="2" spans="1:10" ht="29.25" customHeight="1" x14ac:dyDescent="0.25">
      <c r="A2" s="182" t="s">
        <v>447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75.75" customHeight="1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61</v>
      </c>
      <c r="H3" s="118" t="s">
        <v>39</v>
      </c>
      <c r="I3" s="118" t="s">
        <v>6</v>
      </c>
      <c r="J3" s="118" t="s">
        <v>7</v>
      </c>
    </row>
    <row r="4" spans="1:10" ht="51" customHeight="1" x14ac:dyDescent="0.25">
      <c r="A4" s="114" t="s">
        <v>94</v>
      </c>
      <c r="B4" s="165" t="s">
        <v>434</v>
      </c>
      <c r="C4" s="237"/>
      <c r="D4" s="166"/>
      <c r="E4" s="118"/>
      <c r="F4" s="111"/>
      <c r="G4" s="111">
        <f>G5+G9+G18</f>
        <v>60</v>
      </c>
      <c r="H4" s="111"/>
      <c r="I4" s="111"/>
      <c r="J4" s="111"/>
    </row>
    <row r="5" spans="1:10" ht="15" customHeight="1" x14ac:dyDescent="0.25">
      <c r="A5" s="170" t="s">
        <v>18</v>
      </c>
      <c r="B5" s="152" t="s">
        <v>89</v>
      </c>
      <c r="C5" s="152" t="s">
        <v>9</v>
      </c>
      <c r="D5" s="119" t="s">
        <v>31</v>
      </c>
      <c r="E5" s="119" t="s">
        <v>116</v>
      </c>
      <c r="F5" s="161" t="s">
        <v>13</v>
      </c>
      <c r="G5" s="215">
        <v>15</v>
      </c>
      <c r="H5" s="152" t="s">
        <v>243</v>
      </c>
      <c r="I5" s="234"/>
      <c r="J5" s="215"/>
    </row>
    <row r="6" spans="1:10" ht="30" customHeight="1" x14ac:dyDescent="0.25">
      <c r="A6" s="170"/>
      <c r="B6" s="153"/>
      <c r="C6" s="153"/>
      <c r="D6" s="119" t="s">
        <v>32</v>
      </c>
      <c r="E6" s="119" t="s">
        <v>126</v>
      </c>
      <c r="F6" s="161"/>
      <c r="G6" s="216"/>
      <c r="H6" s="153"/>
      <c r="I6" s="235"/>
      <c r="J6" s="216"/>
    </row>
    <row r="7" spans="1:10" ht="28.5" customHeight="1" x14ac:dyDescent="0.25">
      <c r="A7" s="170"/>
      <c r="B7" s="153"/>
      <c r="C7" s="153"/>
      <c r="D7" s="119" t="s">
        <v>33</v>
      </c>
      <c r="E7" s="119" t="s">
        <v>127</v>
      </c>
      <c r="F7" s="161"/>
      <c r="G7" s="216"/>
      <c r="H7" s="153"/>
      <c r="I7" s="235"/>
      <c r="J7" s="216"/>
    </row>
    <row r="8" spans="1:10" ht="30.75" customHeight="1" x14ac:dyDescent="0.25">
      <c r="A8" s="170"/>
      <c r="B8" s="154"/>
      <c r="C8" s="154"/>
      <c r="D8" s="119" t="s">
        <v>34</v>
      </c>
      <c r="E8" s="119" t="s">
        <v>91</v>
      </c>
      <c r="F8" s="161"/>
      <c r="G8" s="217"/>
      <c r="H8" s="154"/>
      <c r="I8" s="236"/>
      <c r="J8" s="217"/>
    </row>
    <row r="9" spans="1:10" ht="36" customHeight="1" x14ac:dyDescent="0.25">
      <c r="A9" s="120" t="s">
        <v>19</v>
      </c>
      <c r="B9" s="218" t="s">
        <v>289</v>
      </c>
      <c r="C9" s="257"/>
      <c r="D9" s="219"/>
      <c r="E9" s="119"/>
      <c r="F9" s="118"/>
      <c r="G9" s="130">
        <f>G10+G14</f>
        <v>30</v>
      </c>
      <c r="H9" s="113"/>
      <c r="I9" s="132"/>
      <c r="J9" s="130"/>
    </row>
    <row r="10" spans="1:10" ht="30.75" customHeight="1" x14ac:dyDescent="0.25">
      <c r="A10" s="155" t="s">
        <v>40</v>
      </c>
      <c r="B10" s="152" t="s">
        <v>87</v>
      </c>
      <c r="C10" s="152" t="s">
        <v>9</v>
      </c>
      <c r="D10" s="119" t="s">
        <v>31</v>
      </c>
      <c r="E10" s="119" t="s">
        <v>35</v>
      </c>
      <c r="F10" s="152" t="s">
        <v>13</v>
      </c>
      <c r="G10" s="215">
        <v>15</v>
      </c>
      <c r="H10" s="152" t="s">
        <v>173</v>
      </c>
      <c r="I10" s="234"/>
      <c r="J10" s="215"/>
    </row>
    <row r="11" spans="1:10" ht="30.75" customHeight="1" x14ac:dyDescent="0.25">
      <c r="A11" s="156"/>
      <c r="B11" s="153"/>
      <c r="C11" s="153"/>
      <c r="D11" s="119" t="s">
        <v>32</v>
      </c>
      <c r="E11" s="119" t="s">
        <v>36</v>
      </c>
      <c r="F11" s="153"/>
      <c r="G11" s="216"/>
      <c r="H11" s="153"/>
      <c r="I11" s="235"/>
      <c r="J11" s="216"/>
    </row>
    <row r="12" spans="1:10" ht="24.75" customHeight="1" x14ac:dyDescent="0.25">
      <c r="A12" s="156"/>
      <c r="B12" s="153"/>
      <c r="C12" s="153"/>
      <c r="D12" s="119" t="s">
        <v>33</v>
      </c>
      <c r="E12" s="119" t="s">
        <v>37</v>
      </c>
      <c r="F12" s="153"/>
      <c r="G12" s="216"/>
      <c r="H12" s="153"/>
      <c r="I12" s="235"/>
      <c r="J12" s="216"/>
    </row>
    <row r="13" spans="1:10" ht="26.25" customHeight="1" x14ac:dyDescent="0.25">
      <c r="A13" s="157"/>
      <c r="B13" s="154"/>
      <c r="C13" s="154"/>
      <c r="D13" s="119" t="s">
        <v>34</v>
      </c>
      <c r="E13" s="119" t="s">
        <v>101</v>
      </c>
      <c r="F13" s="154"/>
      <c r="G13" s="217"/>
      <c r="H13" s="154"/>
      <c r="I13" s="236"/>
      <c r="J13" s="217"/>
    </row>
    <row r="14" spans="1:10" ht="26.25" customHeight="1" x14ac:dyDescent="0.25">
      <c r="A14" s="155" t="s">
        <v>41</v>
      </c>
      <c r="B14" s="152" t="s">
        <v>86</v>
      </c>
      <c r="C14" s="152" t="s">
        <v>9</v>
      </c>
      <c r="D14" s="119" t="s">
        <v>31</v>
      </c>
      <c r="E14" s="119" t="s">
        <v>35</v>
      </c>
      <c r="F14" s="152" t="s">
        <v>13</v>
      </c>
      <c r="G14" s="215">
        <v>15</v>
      </c>
      <c r="H14" s="152" t="s">
        <v>174</v>
      </c>
      <c r="I14" s="234"/>
      <c r="J14" s="215"/>
    </row>
    <row r="15" spans="1:10" ht="17.25" customHeight="1" x14ac:dyDescent="0.25">
      <c r="A15" s="156"/>
      <c r="B15" s="153"/>
      <c r="C15" s="153"/>
      <c r="D15" s="119" t="s">
        <v>32</v>
      </c>
      <c r="E15" s="119" t="s">
        <v>36</v>
      </c>
      <c r="F15" s="153"/>
      <c r="G15" s="216"/>
      <c r="H15" s="153"/>
      <c r="I15" s="235"/>
      <c r="J15" s="216"/>
    </row>
    <row r="16" spans="1:10" ht="30.75" customHeight="1" x14ac:dyDescent="0.25">
      <c r="A16" s="156"/>
      <c r="B16" s="153"/>
      <c r="C16" s="153"/>
      <c r="D16" s="119" t="s">
        <v>33</v>
      </c>
      <c r="E16" s="119" t="s">
        <v>37</v>
      </c>
      <c r="F16" s="153"/>
      <c r="G16" s="216"/>
      <c r="H16" s="153"/>
      <c r="I16" s="235"/>
      <c r="J16" s="216"/>
    </row>
    <row r="17" spans="1:10" ht="30" customHeight="1" x14ac:dyDescent="0.25">
      <c r="A17" s="157"/>
      <c r="B17" s="154"/>
      <c r="C17" s="154"/>
      <c r="D17" s="119" t="s">
        <v>34</v>
      </c>
      <c r="E17" s="119" t="s">
        <v>101</v>
      </c>
      <c r="F17" s="154"/>
      <c r="G17" s="217"/>
      <c r="H17" s="154"/>
      <c r="I17" s="236"/>
      <c r="J17" s="217"/>
    </row>
    <row r="18" spans="1:10" ht="20.25" customHeight="1" x14ac:dyDescent="0.25">
      <c r="A18" s="155" t="s">
        <v>20</v>
      </c>
      <c r="B18" s="152" t="s">
        <v>300</v>
      </c>
      <c r="C18" s="152" t="s">
        <v>9</v>
      </c>
      <c r="D18" s="119" t="s">
        <v>31</v>
      </c>
      <c r="E18" s="119" t="s">
        <v>35</v>
      </c>
      <c r="F18" s="152" t="s">
        <v>13</v>
      </c>
      <c r="G18" s="215">
        <v>15</v>
      </c>
      <c r="H18" s="152" t="s">
        <v>175</v>
      </c>
      <c r="I18" s="234"/>
      <c r="J18" s="215"/>
    </row>
    <row r="19" spans="1:10" ht="14.25" customHeight="1" x14ac:dyDescent="0.25">
      <c r="A19" s="156"/>
      <c r="B19" s="153"/>
      <c r="C19" s="153"/>
      <c r="D19" s="119" t="s">
        <v>32</v>
      </c>
      <c r="E19" s="119" t="s">
        <v>36</v>
      </c>
      <c r="F19" s="153"/>
      <c r="G19" s="216"/>
      <c r="H19" s="153"/>
      <c r="I19" s="235"/>
      <c r="J19" s="216"/>
    </row>
    <row r="20" spans="1:10" ht="24.75" customHeight="1" x14ac:dyDescent="0.25">
      <c r="A20" s="156"/>
      <c r="B20" s="153"/>
      <c r="C20" s="153"/>
      <c r="D20" s="119" t="s">
        <v>33</v>
      </c>
      <c r="E20" s="119" t="s">
        <v>37</v>
      </c>
      <c r="F20" s="153"/>
      <c r="G20" s="216"/>
      <c r="H20" s="153"/>
      <c r="I20" s="235"/>
      <c r="J20" s="216"/>
    </row>
    <row r="21" spans="1:10" ht="48" customHeight="1" x14ac:dyDescent="0.25">
      <c r="A21" s="157"/>
      <c r="B21" s="154"/>
      <c r="C21" s="154"/>
      <c r="D21" s="119" t="s">
        <v>34</v>
      </c>
      <c r="E21" s="119" t="s">
        <v>101</v>
      </c>
      <c r="F21" s="154"/>
      <c r="G21" s="217"/>
      <c r="H21" s="154"/>
      <c r="I21" s="236"/>
      <c r="J21" s="217"/>
    </row>
    <row r="22" spans="1:10" ht="150" customHeight="1" x14ac:dyDescent="0.25">
      <c r="A22" s="215">
        <v>2</v>
      </c>
      <c r="B22" s="152" t="s">
        <v>79</v>
      </c>
      <c r="C22" s="152" t="s">
        <v>9</v>
      </c>
      <c r="D22" s="118" t="s">
        <v>31</v>
      </c>
      <c r="E22" s="118" t="s">
        <v>100</v>
      </c>
      <c r="F22" s="152" t="s">
        <v>320</v>
      </c>
      <c r="G22" s="152">
        <v>10</v>
      </c>
      <c r="H22" s="222" t="s">
        <v>219</v>
      </c>
      <c r="I22" s="152"/>
      <c r="J22" s="152"/>
    </row>
    <row r="23" spans="1:10" x14ac:dyDescent="0.25">
      <c r="A23" s="216"/>
      <c r="B23" s="153"/>
      <c r="C23" s="153"/>
      <c r="D23" s="118" t="s">
        <v>32</v>
      </c>
      <c r="E23" s="118" t="s">
        <v>237</v>
      </c>
      <c r="F23" s="153"/>
      <c r="G23" s="153"/>
      <c r="H23" s="223"/>
      <c r="I23" s="153"/>
      <c r="J23" s="153"/>
    </row>
    <row r="24" spans="1:10" x14ac:dyDescent="0.25">
      <c r="A24" s="216"/>
      <c r="B24" s="153"/>
      <c r="C24" s="153"/>
      <c r="D24" s="118" t="s">
        <v>33</v>
      </c>
      <c r="E24" s="118" t="s">
        <v>236</v>
      </c>
      <c r="F24" s="153"/>
      <c r="G24" s="153"/>
      <c r="H24" s="223"/>
      <c r="I24" s="153"/>
      <c r="J24" s="153"/>
    </row>
    <row r="25" spans="1:10" x14ac:dyDescent="0.25">
      <c r="A25" s="217"/>
      <c r="B25" s="154"/>
      <c r="C25" s="154"/>
      <c r="D25" s="118" t="s">
        <v>34</v>
      </c>
      <c r="E25" s="118" t="s">
        <v>238</v>
      </c>
      <c r="F25" s="154"/>
      <c r="G25" s="154"/>
      <c r="H25" s="224"/>
      <c r="I25" s="154"/>
      <c r="J25" s="154"/>
    </row>
    <row r="26" spans="1:10" ht="180" x14ac:dyDescent="0.25">
      <c r="A26" s="131">
        <v>3</v>
      </c>
      <c r="B26" s="118" t="s">
        <v>272</v>
      </c>
      <c r="C26" s="118" t="s">
        <v>92</v>
      </c>
      <c r="D26" s="131" t="s">
        <v>273</v>
      </c>
      <c r="E26" s="118" t="s">
        <v>290</v>
      </c>
      <c r="F26" s="111" t="s">
        <v>274</v>
      </c>
      <c r="G26" s="131">
        <v>3</v>
      </c>
      <c r="H26" s="118" t="s">
        <v>275</v>
      </c>
      <c r="I26" s="131"/>
      <c r="J26" s="131"/>
    </row>
    <row r="27" spans="1:10" ht="135" x14ac:dyDescent="0.25">
      <c r="A27" s="131">
        <v>4</v>
      </c>
      <c r="B27" s="118" t="s">
        <v>277</v>
      </c>
      <c r="C27" s="118" t="s">
        <v>12</v>
      </c>
      <c r="D27" s="131" t="s">
        <v>273</v>
      </c>
      <c r="E27" s="62">
        <v>1</v>
      </c>
      <c r="F27" s="111" t="s">
        <v>13</v>
      </c>
      <c r="G27" s="131">
        <v>2</v>
      </c>
      <c r="H27" s="118" t="s">
        <v>278</v>
      </c>
      <c r="I27" s="131"/>
      <c r="J27" s="131"/>
    </row>
    <row r="28" spans="1:10" ht="45" x14ac:dyDescent="0.25">
      <c r="A28" s="131">
        <v>5</v>
      </c>
      <c r="B28" s="118" t="s">
        <v>345</v>
      </c>
      <c r="C28" s="118" t="s">
        <v>9</v>
      </c>
      <c r="D28" s="118" t="s">
        <v>56</v>
      </c>
      <c r="E28" s="118" t="s">
        <v>350</v>
      </c>
      <c r="F28" s="118" t="s">
        <v>148</v>
      </c>
      <c r="G28" s="118">
        <v>10</v>
      </c>
      <c r="H28" s="113" t="s">
        <v>352</v>
      </c>
      <c r="I28" s="131"/>
      <c r="J28" s="131"/>
    </row>
    <row r="29" spans="1:10" ht="75" x14ac:dyDescent="0.25">
      <c r="A29" s="131">
        <v>6</v>
      </c>
      <c r="B29" s="118" t="s">
        <v>346</v>
      </c>
      <c r="C29" s="118" t="s">
        <v>349</v>
      </c>
      <c r="D29" s="118" t="s">
        <v>56</v>
      </c>
      <c r="E29" s="16">
        <v>1</v>
      </c>
      <c r="F29" s="118" t="s">
        <v>13</v>
      </c>
      <c r="G29" s="118">
        <v>5</v>
      </c>
      <c r="H29" s="113" t="s">
        <v>278</v>
      </c>
      <c r="I29" s="131"/>
      <c r="J29" s="131"/>
    </row>
    <row r="30" spans="1:10" ht="135" x14ac:dyDescent="0.25">
      <c r="A30" s="131">
        <v>7</v>
      </c>
      <c r="B30" s="118" t="s">
        <v>347</v>
      </c>
      <c r="C30" s="118" t="s">
        <v>335</v>
      </c>
      <c r="D30" s="118" t="s">
        <v>56</v>
      </c>
      <c r="E30" s="118" t="s">
        <v>336</v>
      </c>
      <c r="F30" s="118" t="s">
        <v>337</v>
      </c>
      <c r="G30" s="118">
        <v>5</v>
      </c>
      <c r="H30" s="113" t="s">
        <v>370</v>
      </c>
      <c r="I30" s="131"/>
      <c r="J30" s="131"/>
    </row>
    <row r="31" spans="1:10" ht="105" x14ac:dyDescent="0.25">
      <c r="A31" s="131">
        <v>8</v>
      </c>
      <c r="B31" s="118" t="s">
        <v>348</v>
      </c>
      <c r="C31" s="118" t="s">
        <v>351</v>
      </c>
      <c r="D31" s="118" t="s">
        <v>56</v>
      </c>
      <c r="E31" s="118">
        <v>0</v>
      </c>
      <c r="F31" s="118" t="s">
        <v>148</v>
      </c>
      <c r="G31" s="118">
        <v>5</v>
      </c>
      <c r="H31" s="113" t="s">
        <v>353</v>
      </c>
      <c r="I31" s="131"/>
      <c r="J31" s="131"/>
    </row>
    <row r="32" spans="1:10" ht="17.25" customHeight="1" x14ac:dyDescent="0.25">
      <c r="A32" s="21"/>
      <c r="B32" s="131" t="s">
        <v>14</v>
      </c>
      <c r="C32" s="131"/>
      <c r="D32" s="131"/>
      <c r="E32" s="131"/>
      <c r="F32" s="131"/>
      <c r="G32" s="131">
        <f>G4+G22+G26+G27+G28+G29+G30+G31</f>
        <v>100</v>
      </c>
      <c r="H32" s="131"/>
      <c r="I32" s="131"/>
      <c r="J32" s="27">
        <f>J5+J10+J14+J18+J22+J26+J27+J28+J29+J30+J31</f>
        <v>0</v>
      </c>
    </row>
    <row r="35" spans="2:2" ht="30" x14ac:dyDescent="0.25">
      <c r="B35" s="9" t="s">
        <v>276</v>
      </c>
    </row>
  </sheetData>
  <mergeCells count="43">
    <mergeCell ref="B9:D9"/>
    <mergeCell ref="I5:I8"/>
    <mergeCell ref="J5:J8"/>
    <mergeCell ref="A2:J2"/>
    <mergeCell ref="B4:D4"/>
    <mergeCell ref="A5:A8"/>
    <mergeCell ref="B5:B8"/>
    <mergeCell ref="C5:C8"/>
    <mergeCell ref="F5:F8"/>
    <mergeCell ref="G5:G8"/>
    <mergeCell ref="H5:H8"/>
    <mergeCell ref="H22:H25"/>
    <mergeCell ref="I22:I25"/>
    <mergeCell ref="J22:J25"/>
    <mergeCell ref="A22:A25"/>
    <mergeCell ref="B22:B25"/>
    <mergeCell ref="C22:C25"/>
    <mergeCell ref="F22:F25"/>
    <mergeCell ref="G22:G25"/>
    <mergeCell ref="H10:H13"/>
    <mergeCell ref="H14:H17"/>
    <mergeCell ref="A10:A13"/>
    <mergeCell ref="B10:B13"/>
    <mergeCell ref="C10:C13"/>
    <mergeCell ref="A14:A17"/>
    <mergeCell ref="B14:B17"/>
    <mergeCell ref="C14:C17"/>
    <mergeCell ref="I10:I13"/>
    <mergeCell ref="I14:I17"/>
    <mergeCell ref="J10:J13"/>
    <mergeCell ref="J14:J17"/>
    <mergeCell ref="A18:A21"/>
    <mergeCell ref="B18:B21"/>
    <mergeCell ref="C18:C21"/>
    <mergeCell ref="F18:F21"/>
    <mergeCell ref="G18:G21"/>
    <mergeCell ref="H18:H21"/>
    <mergeCell ref="I18:I21"/>
    <mergeCell ref="J18:J21"/>
    <mergeCell ref="F10:F13"/>
    <mergeCell ref="F14:F17"/>
    <mergeCell ref="G10:G13"/>
    <mergeCell ref="G14:G17"/>
  </mergeCells>
  <pageMargins left="0.31496062992125984" right="0.31496062992125984" top="0" bottom="0" header="0.31496062992125984" footer="0.31496062992125984"/>
  <pageSetup paperSize="9" scale="40" orientation="landscape" horizontalDpi="4294967293" verticalDpi="0" r:id="rId1"/>
  <ignoredErrors>
    <ignoredError sqref="A4:A9 A18" numberStoredAsText="1"/>
    <ignoredError sqref="A14 A10" twoDigitTextYear="1"/>
  </ignoredError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>
    <pageSetUpPr fitToPage="1"/>
  </sheetPr>
  <dimension ref="A1:J40"/>
  <sheetViews>
    <sheetView zoomScale="86" zoomScaleNormal="86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A32" sqref="A32"/>
    </sheetView>
  </sheetViews>
  <sheetFormatPr defaultRowHeight="15" x14ac:dyDescent="0.25"/>
  <cols>
    <col min="1" max="1" width="5.140625" style="146" customWidth="1"/>
    <col min="2" max="2" width="26.28515625" style="146" customWidth="1"/>
    <col min="3" max="3" width="12.42578125" style="146" customWidth="1"/>
    <col min="4" max="4" width="23.5703125" style="146" customWidth="1"/>
    <col min="5" max="5" width="11.140625" style="146" customWidth="1"/>
    <col min="6" max="6" width="17.42578125" style="146" customWidth="1"/>
    <col min="7" max="7" width="16.42578125" style="146" customWidth="1"/>
    <col min="8" max="8" width="33.5703125" style="146" customWidth="1"/>
    <col min="9" max="9" width="7" style="146" customWidth="1"/>
    <col min="10" max="10" width="38.7109375" style="146" customWidth="1"/>
    <col min="11" max="11" width="30.85546875" customWidth="1"/>
  </cols>
  <sheetData>
    <row r="1" spans="1:10" ht="60" x14ac:dyDescent="0.25">
      <c r="J1" s="14" t="s">
        <v>501</v>
      </c>
    </row>
    <row r="2" spans="1:10" ht="31.5" customHeight="1" x14ac:dyDescent="0.25">
      <c r="A2" s="182" t="s">
        <v>448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50.25" customHeight="1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61</v>
      </c>
      <c r="H3" s="118" t="s">
        <v>39</v>
      </c>
      <c r="I3" s="118" t="s">
        <v>6</v>
      </c>
      <c r="J3" s="118" t="s">
        <v>7</v>
      </c>
    </row>
    <row r="4" spans="1:10" ht="49.5" customHeight="1" x14ac:dyDescent="0.25">
      <c r="A4" s="114" t="s">
        <v>94</v>
      </c>
      <c r="B4" s="165" t="s">
        <v>434</v>
      </c>
      <c r="C4" s="237"/>
      <c r="D4" s="166"/>
      <c r="E4" s="118"/>
      <c r="F4" s="111"/>
      <c r="G4" s="111">
        <f>G5+G9+G18</f>
        <v>60</v>
      </c>
      <c r="H4" s="111"/>
      <c r="I4" s="111"/>
      <c r="J4" s="111"/>
    </row>
    <row r="5" spans="1:10" ht="30.75" customHeight="1" x14ac:dyDescent="0.25">
      <c r="A5" s="170" t="s">
        <v>18</v>
      </c>
      <c r="B5" s="152" t="s">
        <v>89</v>
      </c>
      <c r="C5" s="152" t="s">
        <v>9</v>
      </c>
      <c r="D5" s="119" t="s">
        <v>31</v>
      </c>
      <c r="E5" s="119" t="s">
        <v>116</v>
      </c>
      <c r="F5" s="161" t="s">
        <v>13</v>
      </c>
      <c r="G5" s="215">
        <v>15</v>
      </c>
      <c r="H5" s="152" t="s">
        <v>243</v>
      </c>
      <c r="I5" s="234"/>
      <c r="J5" s="215"/>
    </row>
    <row r="6" spans="1:10" ht="30.75" customHeight="1" x14ac:dyDescent="0.25">
      <c r="A6" s="170"/>
      <c r="B6" s="153"/>
      <c r="C6" s="153"/>
      <c r="D6" s="119" t="s">
        <v>32</v>
      </c>
      <c r="E6" s="119" t="s">
        <v>126</v>
      </c>
      <c r="F6" s="161"/>
      <c r="G6" s="216"/>
      <c r="H6" s="153"/>
      <c r="I6" s="235"/>
      <c r="J6" s="216"/>
    </row>
    <row r="7" spans="1:10" ht="25.5" customHeight="1" x14ac:dyDescent="0.25">
      <c r="A7" s="170"/>
      <c r="B7" s="153"/>
      <c r="C7" s="153"/>
      <c r="D7" s="119" t="s">
        <v>33</v>
      </c>
      <c r="E7" s="119" t="s">
        <v>127</v>
      </c>
      <c r="F7" s="161"/>
      <c r="G7" s="216"/>
      <c r="H7" s="153"/>
      <c r="I7" s="235"/>
      <c r="J7" s="216"/>
    </row>
    <row r="8" spans="1:10" ht="23.25" customHeight="1" x14ac:dyDescent="0.25">
      <c r="A8" s="170"/>
      <c r="B8" s="154"/>
      <c r="C8" s="154"/>
      <c r="D8" s="119" t="s">
        <v>34</v>
      </c>
      <c r="E8" s="119" t="s">
        <v>91</v>
      </c>
      <c r="F8" s="161"/>
      <c r="G8" s="217"/>
      <c r="H8" s="154"/>
      <c r="I8" s="236"/>
      <c r="J8" s="217"/>
    </row>
    <row r="9" spans="1:10" ht="30" customHeight="1" x14ac:dyDescent="0.25">
      <c r="A9" s="120" t="s">
        <v>19</v>
      </c>
      <c r="B9" s="165" t="s">
        <v>289</v>
      </c>
      <c r="C9" s="237"/>
      <c r="D9" s="166"/>
      <c r="E9" s="119"/>
      <c r="F9" s="118"/>
      <c r="G9" s="130">
        <f>G10+G14</f>
        <v>30</v>
      </c>
      <c r="H9" s="113"/>
      <c r="I9" s="132"/>
      <c r="J9" s="130"/>
    </row>
    <row r="10" spans="1:10" ht="27" customHeight="1" x14ac:dyDescent="0.25">
      <c r="A10" s="155" t="s">
        <v>40</v>
      </c>
      <c r="B10" s="152" t="s">
        <v>87</v>
      </c>
      <c r="C10" s="152" t="s">
        <v>9</v>
      </c>
      <c r="D10" s="119" t="s">
        <v>31</v>
      </c>
      <c r="E10" s="119" t="s">
        <v>35</v>
      </c>
      <c r="F10" s="161" t="s">
        <v>13</v>
      </c>
      <c r="G10" s="215">
        <v>15</v>
      </c>
      <c r="H10" s="152" t="s">
        <v>173</v>
      </c>
      <c r="I10" s="234"/>
      <c r="J10" s="215"/>
    </row>
    <row r="11" spans="1:10" ht="27" customHeight="1" x14ac:dyDescent="0.25">
      <c r="A11" s="156"/>
      <c r="B11" s="153"/>
      <c r="C11" s="153"/>
      <c r="D11" s="119" t="s">
        <v>32</v>
      </c>
      <c r="E11" s="119" t="s">
        <v>36</v>
      </c>
      <c r="F11" s="161"/>
      <c r="G11" s="216"/>
      <c r="H11" s="153"/>
      <c r="I11" s="235"/>
      <c r="J11" s="216"/>
    </row>
    <row r="12" spans="1:10" ht="27" customHeight="1" x14ac:dyDescent="0.25">
      <c r="A12" s="156"/>
      <c r="B12" s="153"/>
      <c r="C12" s="153"/>
      <c r="D12" s="119" t="s">
        <v>33</v>
      </c>
      <c r="E12" s="119" t="s">
        <v>37</v>
      </c>
      <c r="F12" s="161"/>
      <c r="G12" s="216"/>
      <c r="H12" s="153"/>
      <c r="I12" s="235"/>
      <c r="J12" s="216"/>
    </row>
    <row r="13" spans="1:10" ht="27" customHeight="1" x14ac:dyDescent="0.25">
      <c r="A13" s="157"/>
      <c r="B13" s="154"/>
      <c r="C13" s="154"/>
      <c r="D13" s="119" t="s">
        <v>34</v>
      </c>
      <c r="E13" s="119" t="s">
        <v>101</v>
      </c>
      <c r="F13" s="161"/>
      <c r="G13" s="217"/>
      <c r="H13" s="154"/>
      <c r="I13" s="236"/>
      <c r="J13" s="217"/>
    </row>
    <row r="14" spans="1:10" ht="27" customHeight="1" x14ac:dyDescent="0.25">
      <c r="A14" s="155" t="s">
        <v>41</v>
      </c>
      <c r="B14" s="152" t="s">
        <v>86</v>
      </c>
      <c r="C14" s="152" t="s">
        <v>9</v>
      </c>
      <c r="D14" s="119" t="s">
        <v>31</v>
      </c>
      <c r="E14" s="119" t="s">
        <v>35</v>
      </c>
      <c r="F14" s="161" t="s">
        <v>13</v>
      </c>
      <c r="G14" s="215">
        <v>15</v>
      </c>
      <c r="H14" s="152" t="s">
        <v>174</v>
      </c>
      <c r="I14" s="234"/>
      <c r="J14" s="215"/>
    </row>
    <row r="15" spans="1:10" ht="27" customHeight="1" x14ac:dyDescent="0.25">
      <c r="A15" s="156"/>
      <c r="B15" s="153"/>
      <c r="C15" s="153"/>
      <c r="D15" s="119" t="s">
        <v>32</v>
      </c>
      <c r="E15" s="119" t="s">
        <v>36</v>
      </c>
      <c r="F15" s="161"/>
      <c r="G15" s="216"/>
      <c r="H15" s="153"/>
      <c r="I15" s="235"/>
      <c r="J15" s="216"/>
    </row>
    <row r="16" spans="1:10" ht="27" customHeight="1" x14ac:dyDescent="0.25">
      <c r="A16" s="156"/>
      <c r="B16" s="153"/>
      <c r="C16" s="153"/>
      <c r="D16" s="119" t="s">
        <v>33</v>
      </c>
      <c r="E16" s="119" t="s">
        <v>37</v>
      </c>
      <c r="F16" s="161"/>
      <c r="G16" s="216"/>
      <c r="H16" s="153"/>
      <c r="I16" s="235"/>
      <c r="J16" s="216"/>
    </row>
    <row r="17" spans="1:10" ht="27" customHeight="1" x14ac:dyDescent="0.25">
      <c r="A17" s="157"/>
      <c r="B17" s="154"/>
      <c r="C17" s="154"/>
      <c r="D17" s="119" t="s">
        <v>34</v>
      </c>
      <c r="E17" s="119" t="s">
        <v>101</v>
      </c>
      <c r="F17" s="161"/>
      <c r="G17" s="217"/>
      <c r="H17" s="154"/>
      <c r="I17" s="236"/>
      <c r="J17" s="217"/>
    </row>
    <row r="18" spans="1:10" ht="27" customHeight="1" x14ac:dyDescent="0.25">
      <c r="A18" s="155" t="s">
        <v>20</v>
      </c>
      <c r="B18" s="152" t="s">
        <v>300</v>
      </c>
      <c r="C18" s="152" t="s">
        <v>9</v>
      </c>
      <c r="D18" s="119" t="s">
        <v>31</v>
      </c>
      <c r="E18" s="119" t="s">
        <v>35</v>
      </c>
      <c r="F18" s="161" t="s">
        <v>13</v>
      </c>
      <c r="G18" s="215">
        <v>15</v>
      </c>
      <c r="H18" s="152" t="s">
        <v>175</v>
      </c>
      <c r="I18" s="234"/>
      <c r="J18" s="215"/>
    </row>
    <row r="19" spans="1:10" ht="27" customHeight="1" x14ac:dyDescent="0.25">
      <c r="A19" s="156"/>
      <c r="B19" s="153"/>
      <c r="C19" s="153"/>
      <c r="D19" s="119" t="s">
        <v>32</v>
      </c>
      <c r="E19" s="119" t="s">
        <v>36</v>
      </c>
      <c r="F19" s="161"/>
      <c r="G19" s="216"/>
      <c r="H19" s="153"/>
      <c r="I19" s="235"/>
      <c r="J19" s="216"/>
    </row>
    <row r="20" spans="1:10" ht="27" customHeight="1" x14ac:dyDescent="0.25">
      <c r="A20" s="156"/>
      <c r="B20" s="153"/>
      <c r="C20" s="153"/>
      <c r="D20" s="119" t="s">
        <v>33</v>
      </c>
      <c r="E20" s="119" t="s">
        <v>37</v>
      </c>
      <c r="F20" s="161"/>
      <c r="G20" s="216"/>
      <c r="H20" s="153"/>
      <c r="I20" s="235"/>
      <c r="J20" s="216"/>
    </row>
    <row r="21" spans="1:10" ht="27" customHeight="1" x14ac:dyDescent="0.25">
      <c r="A21" s="157"/>
      <c r="B21" s="154"/>
      <c r="C21" s="154"/>
      <c r="D21" s="119" t="s">
        <v>34</v>
      </c>
      <c r="E21" s="119" t="s">
        <v>101</v>
      </c>
      <c r="F21" s="161"/>
      <c r="G21" s="217"/>
      <c r="H21" s="154"/>
      <c r="I21" s="236"/>
      <c r="J21" s="217"/>
    </row>
    <row r="22" spans="1:10" ht="135" customHeight="1" x14ac:dyDescent="0.25">
      <c r="A22" s="215">
        <v>2</v>
      </c>
      <c r="B22" s="152" t="s">
        <v>79</v>
      </c>
      <c r="C22" s="152" t="s">
        <v>9</v>
      </c>
      <c r="D22" s="118" t="s">
        <v>31</v>
      </c>
      <c r="E22" s="118" t="s">
        <v>100</v>
      </c>
      <c r="F22" s="152" t="s">
        <v>321</v>
      </c>
      <c r="G22" s="152">
        <v>10</v>
      </c>
      <c r="H22" s="222" t="s">
        <v>219</v>
      </c>
      <c r="I22" s="171"/>
      <c r="J22" s="152"/>
    </row>
    <row r="23" spans="1:10" x14ac:dyDescent="0.25">
      <c r="A23" s="216"/>
      <c r="B23" s="153"/>
      <c r="C23" s="153"/>
      <c r="D23" s="118" t="s">
        <v>32</v>
      </c>
      <c r="E23" s="118" t="s">
        <v>237</v>
      </c>
      <c r="F23" s="153"/>
      <c r="G23" s="153"/>
      <c r="H23" s="223"/>
      <c r="I23" s="172"/>
      <c r="J23" s="153"/>
    </row>
    <row r="24" spans="1:10" x14ac:dyDescent="0.25">
      <c r="A24" s="216"/>
      <c r="B24" s="153"/>
      <c r="C24" s="153"/>
      <c r="D24" s="118" t="s">
        <v>33</v>
      </c>
      <c r="E24" s="118" t="s">
        <v>236</v>
      </c>
      <c r="F24" s="153"/>
      <c r="G24" s="153"/>
      <c r="H24" s="223"/>
      <c r="I24" s="172"/>
      <c r="J24" s="153"/>
    </row>
    <row r="25" spans="1:10" x14ac:dyDescent="0.25">
      <c r="A25" s="217"/>
      <c r="B25" s="154"/>
      <c r="C25" s="154"/>
      <c r="D25" s="118" t="s">
        <v>34</v>
      </c>
      <c r="E25" s="118" t="s">
        <v>238</v>
      </c>
      <c r="F25" s="154"/>
      <c r="G25" s="154"/>
      <c r="H25" s="224"/>
      <c r="I25" s="173"/>
      <c r="J25" s="154"/>
    </row>
    <row r="26" spans="1:10" ht="244.5" customHeight="1" x14ac:dyDescent="0.25">
      <c r="A26" s="131">
        <v>3</v>
      </c>
      <c r="B26" s="118" t="s">
        <v>272</v>
      </c>
      <c r="C26" s="118" t="s">
        <v>92</v>
      </c>
      <c r="D26" s="131" t="s">
        <v>273</v>
      </c>
      <c r="E26" s="118" t="s">
        <v>290</v>
      </c>
      <c r="F26" s="111" t="s">
        <v>274</v>
      </c>
      <c r="G26" s="131">
        <v>3</v>
      </c>
      <c r="H26" s="118" t="s">
        <v>275</v>
      </c>
      <c r="I26" s="131"/>
      <c r="J26" s="131"/>
    </row>
    <row r="27" spans="1:10" ht="120" x14ac:dyDescent="0.25">
      <c r="A27" s="131">
        <v>4</v>
      </c>
      <c r="B27" s="118" t="s">
        <v>277</v>
      </c>
      <c r="C27" s="118" t="s">
        <v>12</v>
      </c>
      <c r="D27" s="131" t="s">
        <v>273</v>
      </c>
      <c r="E27" s="62">
        <v>1</v>
      </c>
      <c r="F27" s="111" t="s">
        <v>13</v>
      </c>
      <c r="G27" s="131">
        <v>2</v>
      </c>
      <c r="H27" s="118" t="s">
        <v>278</v>
      </c>
      <c r="I27" s="131"/>
      <c r="J27" s="131"/>
    </row>
    <row r="28" spans="1:10" ht="45" x14ac:dyDescent="0.25">
      <c r="A28" s="131">
        <v>5</v>
      </c>
      <c r="B28" s="118" t="s">
        <v>345</v>
      </c>
      <c r="C28" s="118" t="s">
        <v>9</v>
      </c>
      <c r="D28" s="118" t="s">
        <v>56</v>
      </c>
      <c r="E28" s="118" t="s">
        <v>350</v>
      </c>
      <c r="F28" s="118" t="s">
        <v>148</v>
      </c>
      <c r="G28" s="118">
        <v>10</v>
      </c>
      <c r="H28" s="113" t="s">
        <v>352</v>
      </c>
      <c r="I28" s="131"/>
      <c r="J28" s="131"/>
    </row>
    <row r="29" spans="1:10" ht="75" x14ac:dyDescent="0.25">
      <c r="A29" s="131">
        <v>6</v>
      </c>
      <c r="B29" s="118" t="s">
        <v>346</v>
      </c>
      <c r="C29" s="118" t="s">
        <v>349</v>
      </c>
      <c r="D29" s="118" t="s">
        <v>56</v>
      </c>
      <c r="E29" s="16">
        <v>1</v>
      </c>
      <c r="F29" s="118" t="s">
        <v>13</v>
      </c>
      <c r="G29" s="118">
        <v>5</v>
      </c>
      <c r="H29" s="113" t="s">
        <v>278</v>
      </c>
      <c r="I29" s="131"/>
      <c r="J29" s="131"/>
    </row>
    <row r="30" spans="1:10" ht="135" x14ac:dyDescent="0.25">
      <c r="A30" s="131">
        <v>7</v>
      </c>
      <c r="B30" s="118" t="s">
        <v>347</v>
      </c>
      <c r="C30" s="118" t="s">
        <v>335</v>
      </c>
      <c r="D30" s="118" t="s">
        <v>56</v>
      </c>
      <c r="E30" s="118" t="s">
        <v>336</v>
      </c>
      <c r="F30" s="118" t="s">
        <v>337</v>
      </c>
      <c r="G30" s="118">
        <v>5</v>
      </c>
      <c r="H30" s="113" t="s">
        <v>338</v>
      </c>
      <c r="I30" s="131"/>
      <c r="J30" s="131"/>
    </row>
    <row r="31" spans="1:10" ht="105" x14ac:dyDescent="0.25">
      <c r="A31" s="131">
        <v>8</v>
      </c>
      <c r="B31" s="118" t="s">
        <v>348</v>
      </c>
      <c r="C31" s="118" t="s">
        <v>351</v>
      </c>
      <c r="D31" s="118" t="s">
        <v>56</v>
      </c>
      <c r="E31" s="118">
        <v>0</v>
      </c>
      <c r="F31" s="118" t="s">
        <v>148</v>
      </c>
      <c r="G31" s="118">
        <v>5</v>
      </c>
      <c r="H31" s="113" t="s">
        <v>353</v>
      </c>
      <c r="I31" s="131"/>
      <c r="J31" s="131"/>
    </row>
    <row r="32" spans="1:10" ht="15.75" customHeight="1" x14ac:dyDescent="0.25">
      <c r="A32" s="21"/>
      <c r="B32" s="131" t="s">
        <v>14</v>
      </c>
      <c r="C32" s="131"/>
      <c r="D32" s="131"/>
      <c r="E32" s="131"/>
      <c r="F32" s="131"/>
      <c r="G32" s="131">
        <f>G4+G22+G26+G27+G28+G29+G30+G31</f>
        <v>100</v>
      </c>
      <c r="H32" s="131"/>
      <c r="I32" s="131"/>
      <c r="J32" s="27">
        <f>J5+J10+J14+J18+J22+J26+J27+J28+J29+J30+J31</f>
        <v>0</v>
      </c>
    </row>
    <row r="34" spans="2:10" ht="30" x14ac:dyDescent="0.25">
      <c r="B34" s="9" t="s">
        <v>276</v>
      </c>
    </row>
    <row r="36" spans="2:10" x14ac:dyDescent="0.25">
      <c r="I36" s="6"/>
      <c r="J36" s="6"/>
    </row>
    <row r="37" spans="2:10" x14ac:dyDescent="0.25">
      <c r="I37" s="6"/>
      <c r="J37" s="6"/>
    </row>
    <row r="38" spans="2:10" x14ac:dyDescent="0.25">
      <c r="I38" s="6"/>
      <c r="J38" s="6"/>
    </row>
    <row r="39" spans="2:10" x14ac:dyDescent="0.25">
      <c r="I39" s="6"/>
      <c r="J39" s="6"/>
    </row>
    <row r="40" spans="2:10" x14ac:dyDescent="0.25">
      <c r="I40" s="6"/>
      <c r="J40" s="6"/>
    </row>
  </sheetData>
  <mergeCells count="43">
    <mergeCell ref="B9:D9"/>
    <mergeCell ref="I5:I8"/>
    <mergeCell ref="J5:J8"/>
    <mergeCell ref="A2:J2"/>
    <mergeCell ref="B4:D4"/>
    <mergeCell ref="A5:A8"/>
    <mergeCell ref="B5:B8"/>
    <mergeCell ref="C5:C8"/>
    <mergeCell ref="F5:F8"/>
    <mergeCell ref="G5:G8"/>
    <mergeCell ref="H5:H8"/>
    <mergeCell ref="G22:G25"/>
    <mergeCell ref="H22:H25"/>
    <mergeCell ref="I22:I25"/>
    <mergeCell ref="J22:J25"/>
    <mergeCell ref="A22:A25"/>
    <mergeCell ref="B22:B25"/>
    <mergeCell ref="C22:C25"/>
    <mergeCell ref="F22:F25"/>
    <mergeCell ref="A10:A13"/>
    <mergeCell ref="B10:B13"/>
    <mergeCell ref="A14:A17"/>
    <mergeCell ref="B14:B17"/>
    <mergeCell ref="A18:A21"/>
    <mergeCell ref="B18:B21"/>
    <mergeCell ref="C10:C13"/>
    <mergeCell ref="C14:C17"/>
    <mergeCell ref="C18:C21"/>
    <mergeCell ref="F10:F13"/>
    <mergeCell ref="F14:F17"/>
    <mergeCell ref="F18:F21"/>
    <mergeCell ref="G10:G13"/>
    <mergeCell ref="G14:G17"/>
    <mergeCell ref="G18:G21"/>
    <mergeCell ref="H10:H13"/>
    <mergeCell ref="I10:I13"/>
    <mergeCell ref="J10:J13"/>
    <mergeCell ref="H14:H17"/>
    <mergeCell ref="I14:I17"/>
    <mergeCell ref="J14:J17"/>
    <mergeCell ref="H18:H21"/>
    <mergeCell ref="J18:J21"/>
    <mergeCell ref="I18:I21"/>
  </mergeCells>
  <pageMargins left="0.31496062992125984" right="0.11811023622047245" top="0" bottom="0" header="0.31496062992125984" footer="0.31496062992125984"/>
  <pageSetup paperSize="9" scale="39" orientation="landscape" horizontalDpi="4294967293" r:id="rId1"/>
  <ignoredErrors>
    <ignoredError sqref="A4:A8 A9 A11:A13" numberStoredAsText="1"/>
    <ignoredError sqref="A14:A17 A19:A21" twoDigitTextYear="1"/>
    <ignoredError sqref="A10 A18" twoDigitTextYear="1" numberStoredAsText="1"/>
  </ignoredError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>
    <pageSetUpPr fitToPage="1"/>
  </sheetPr>
  <dimension ref="A1:L40"/>
  <sheetViews>
    <sheetView zoomScale="81" zoomScaleNormal="81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A32" sqref="A32"/>
    </sheetView>
  </sheetViews>
  <sheetFormatPr defaultRowHeight="15" x14ac:dyDescent="0.25"/>
  <cols>
    <col min="1" max="1" width="7.5703125" style="31" customWidth="1"/>
    <col min="2" max="2" width="26.7109375" style="31" customWidth="1"/>
    <col min="3" max="3" width="10" style="31" customWidth="1"/>
    <col min="4" max="4" width="24.42578125" style="31" customWidth="1"/>
    <col min="5" max="5" width="9.7109375" style="31" customWidth="1"/>
    <col min="6" max="6" width="22.140625" style="31" customWidth="1"/>
    <col min="7" max="7" width="10.85546875" style="31" customWidth="1"/>
    <col min="8" max="8" width="43.85546875" style="31" customWidth="1"/>
    <col min="9" max="9" width="8.140625" style="31" customWidth="1"/>
    <col min="10" max="10" width="44.85546875" style="31" customWidth="1"/>
    <col min="12" max="12" width="62.5703125" customWidth="1"/>
  </cols>
  <sheetData>
    <row r="1" spans="1:12" ht="44.25" x14ac:dyDescent="0.25">
      <c r="J1" s="14" t="s">
        <v>502</v>
      </c>
    </row>
    <row r="2" spans="1:12" ht="29.25" customHeight="1" x14ac:dyDescent="0.25">
      <c r="A2" s="227" t="s">
        <v>449</v>
      </c>
      <c r="B2" s="258"/>
      <c r="C2" s="258"/>
      <c r="D2" s="258"/>
      <c r="E2" s="258"/>
      <c r="F2" s="258"/>
      <c r="G2" s="258"/>
      <c r="H2" s="258"/>
      <c r="I2" s="258"/>
      <c r="J2" s="258"/>
    </row>
    <row r="3" spans="1:12" ht="45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61</v>
      </c>
      <c r="H3" s="118" t="s">
        <v>39</v>
      </c>
      <c r="I3" s="118" t="s">
        <v>6</v>
      </c>
      <c r="J3" s="118" t="s">
        <v>7</v>
      </c>
    </row>
    <row r="4" spans="1:12" ht="49.5" customHeight="1" x14ac:dyDescent="0.25">
      <c r="A4" s="114" t="s">
        <v>94</v>
      </c>
      <c r="B4" s="165" t="s">
        <v>434</v>
      </c>
      <c r="C4" s="237"/>
      <c r="D4" s="166"/>
      <c r="E4" s="118"/>
      <c r="F4" s="111"/>
      <c r="G4" s="111">
        <f>G5+G9+G18</f>
        <v>60</v>
      </c>
      <c r="H4" s="111"/>
      <c r="I4" s="111"/>
      <c r="J4" s="111"/>
    </row>
    <row r="5" spans="1:12" ht="28.5" customHeight="1" x14ac:dyDescent="0.25">
      <c r="A5" s="170" t="s">
        <v>18</v>
      </c>
      <c r="B5" s="152" t="s">
        <v>89</v>
      </c>
      <c r="C5" s="152" t="s">
        <v>9</v>
      </c>
      <c r="D5" s="119" t="s">
        <v>31</v>
      </c>
      <c r="E5" s="119" t="s">
        <v>116</v>
      </c>
      <c r="F5" s="161" t="s">
        <v>13</v>
      </c>
      <c r="G5" s="215">
        <v>15</v>
      </c>
      <c r="H5" s="152" t="s">
        <v>243</v>
      </c>
      <c r="I5" s="234"/>
      <c r="J5" s="215"/>
      <c r="L5" s="38"/>
    </row>
    <row r="6" spans="1:12" ht="28.5" customHeight="1" x14ac:dyDescent="0.25">
      <c r="A6" s="170"/>
      <c r="B6" s="153"/>
      <c r="C6" s="153"/>
      <c r="D6" s="119" t="s">
        <v>32</v>
      </c>
      <c r="E6" s="119" t="s">
        <v>126</v>
      </c>
      <c r="F6" s="161"/>
      <c r="G6" s="216"/>
      <c r="H6" s="153"/>
      <c r="I6" s="235"/>
      <c r="J6" s="216"/>
    </row>
    <row r="7" spans="1:12" ht="21.75" customHeight="1" x14ac:dyDescent="0.25">
      <c r="A7" s="170"/>
      <c r="B7" s="153"/>
      <c r="C7" s="153"/>
      <c r="D7" s="119" t="s">
        <v>33</v>
      </c>
      <c r="E7" s="119" t="s">
        <v>127</v>
      </c>
      <c r="F7" s="161"/>
      <c r="G7" s="216"/>
      <c r="H7" s="153"/>
      <c r="I7" s="235"/>
      <c r="J7" s="216"/>
    </row>
    <row r="8" spans="1:12" ht="25.5" customHeight="1" x14ac:dyDescent="0.25">
      <c r="A8" s="170"/>
      <c r="B8" s="154"/>
      <c r="C8" s="154"/>
      <c r="D8" s="119" t="s">
        <v>34</v>
      </c>
      <c r="E8" s="119" t="s">
        <v>91</v>
      </c>
      <c r="F8" s="161"/>
      <c r="G8" s="217"/>
      <c r="H8" s="154"/>
      <c r="I8" s="236"/>
      <c r="J8" s="217"/>
    </row>
    <row r="9" spans="1:12" ht="36.75" customHeight="1" x14ac:dyDescent="0.25">
      <c r="A9" s="120" t="s">
        <v>19</v>
      </c>
      <c r="B9" s="165" t="s">
        <v>289</v>
      </c>
      <c r="C9" s="237"/>
      <c r="D9" s="166"/>
      <c r="E9" s="119"/>
      <c r="F9" s="118"/>
      <c r="G9" s="130">
        <f>G10+G14</f>
        <v>30</v>
      </c>
      <c r="H9" s="113"/>
      <c r="I9" s="132"/>
      <c r="J9" s="130"/>
    </row>
    <row r="10" spans="1:12" ht="32.25" customHeight="1" x14ac:dyDescent="0.25">
      <c r="A10" s="155" t="s">
        <v>40</v>
      </c>
      <c r="B10" s="152" t="s">
        <v>87</v>
      </c>
      <c r="C10" s="152" t="s">
        <v>9</v>
      </c>
      <c r="D10" s="119" t="s">
        <v>31</v>
      </c>
      <c r="E10" s="119" t="s">
        <v>35</v>
      </c>
      <c r="F10" s="161" t="s">
        <v>13</v>
      </c>
      <c r="G10" s="215">
        <v>15</v>
      </c>
      <c r="H10" s="152" t="s">
        <v>173</v>
      </c>
      <c r="I10" s="234"/>
      <c r="J10" s="215"/>
    </row>
    <row r="11" spans="1:12" ht="32.25" customHeight="1" x14ac:dyDescent="0.25">
      <c r="A11" s="156"/>
      <c r="B11" s="153"/>
      <c r="C11" s="153"/>
      <c r="D11" s="119" t="s">
        <v>32</v>
      </c>
      <c r="E11" s="119" t="s">
        <v>36</v>
      </c>
      <c r="F11" s="161"/>
      <c r="G11" s="216"/>
      <c r="H11" s="153"/>
      <c r="I11" s="235"/>
      <c r="J11" s="216"/>
    </row>
    <row r="12" spans="1:12" ht="32.25" customHeight="1" x14ac:dyDescent="0.25">
      <c r="A12" s="156"/>
      <c r="B12" s="153"/>
      <c r="C12" s="153"/>
      <c r="D12" s="119" t="s">
        <v>33</v>
      </c>
      <c r="E12" s="119" t="s">
        <v>37</v>
      </c>
      <c r="F12" s="161"/>
      <c r="G12" s="216"/>
      <c r="H12" s="153"/>
      <c r="I12" s="235"/>
      <c r="J12" s="216"/>
    </row>
    <row r="13" spans="1:12" ht="32.25" customHeight="1" x14ac:dyDescent="0.25">
      <c r="A13" s="157"/>
      <c r="B13" s="154"/>
      <c r="C13" s="154"/>
      <c r="D13" s="119" t="s">
        <v>34</v>
      </c>
      <c r="E13" s="119" t="s">
        <v>101</v>
      </c>
      <c r="F13" s="161"/>
      <c r="G13" s="217"/>
      <c r="H13" s="154"/>
      <c r="I13" s="236"/>
      <c r="J13" s="217"/>
    </row>
    <row r="14" spans="1:12" ht="32.25" customHeight="1" x14ac:dyDescent="0.25">
      <c r="A14" s="155" t="s">
        <v>41</v>
      </c>
      <c r="B14" s="152" t="s">
        <v>86</v>
      </c>
      <c r="C14" s="152" t="s">
        <v>9</v>
      </c>
      <c r="D14" s="119" t="s">
        <v>31</v>
      </c>
      <c r="E14" s="119" t="s">
        <v>35</v>
      </c>
      <c r="F14" s="161" t="s">
        <v>13</v>
      </c>
      <c r="G14" s="215">
        <v>15</v>
      </c>
      <c r="H14" s="152" t="s">
        <v>174</v>
      </c>
      <c r="I14" s="234"/>
      <c r="J14" s="215"/>
    </row>
    <row r="15" spans="1:12" ht="32.25" customHeight="1" x14ac:dyDescent="0.25">
      <c r="A15" s="156"/>
      <c r="B15" s="153"/>
      <c r="C15" s="153"/>
      <c r="D15" s="119" t="s">
        <v>32</v>
      </c>
      <c r="E15" s="119" t="s">
        <v>36</v>
      </c>
      <c r="F15" s="161"/>
      <c r="G15" s="216"/>
      <c r="H15" s="153"/>
      <c r="I15" s="235"/>
      <c r="J15" s="216"/>
    </row>
    <row r="16" spans="1:12" ht="32.25" customHeight="1" x14ac:dyDescent="0.25">
      <c r="A16" s="156"/>
      <c r="B16" s="153"/>
      <c r="C16" s="153"/>
      <c r="D16" s="119" t="s">
        <v>33</v>
      </c>
      <c r="E16" s="119" t="s">
        <v>37</v>
      </c>
      <c r="F16" s="161"/>
      <c r="G16" s="216"/>
      <c r="H16" s="153"/>
      <c r="I16" s="235"/>
      <c r="J16" s="216"/>
    </row>
    <row r="17" spans="1:10" ht="32.25" customHeight="1" x14ac:dyDescent="0.25">
      <c r="A17" s="157"/>
      <c r="B17" s="154"/>
      <c r="C17" s="154"/>
      <c r="D17" s="119" t="s">
        <v>34</v>
      </c>
      <c r="E17" s="119" t="s">
        <v>101</v>
      </c>
      <c r="F17" s="161"/>
      <c r="G17" s="217"/>
      <c r="H17" s="154"/>
      <c r="I17" s="236"/>
      <c r="J17" s="217"/>
    </row>
    <row r="18" spans="1:10" ht="32.25" customHeight="1" x14ac:dyDescent="0.25">
      <c r="A18" s="155" t="s">
        <v>20</v>
      </c>
      <c r="B18" s="152" t="s">
        <v>300</v>
      </c>
      <c r="C18" s="152" t="s">
        <v>9</v>
      </c>
      <c r="D18" s="119" t="s">
        <v>31</v>
      </c>
      <c r="E18" s="119" t="s">
        <v>35</v>
      </c>
      <c r="F18" s="161" t="s">
        <v>13</v>
      </c>
      <c r="G18" s="215">
        <v>15</v>
      </c>
      <c r="H18" s="152" t="s">
        <v>175</v>
      </c>
      <c r="I18" s="234"/>
      <c r="J18" s="215"/>
    </row>
    <row r="19" spans="1:10" ht="32.25" customHeight="1" x14ac:dyDescent="0.25">
      <c r="A19" s="156"/>
      <c r="B19" s="153"/>
      <c r="C19" s="153"/>
      <c r="D19" s="119" t="s">
        <v>32</v>
      </c>
      <c r="E19" s="119" t="s">
        <v>36</v>
      </c>
      <c r="F19" s="161"/>
      <c r="G19" s="216"/>
      <c r="H19" s="153"/>
      <c r="I19" s="235"/>
      <c r="J19" s="216"/>
    </row>
    <row r="20" spans="1:10" ht="32.25" customHeight="1" x14ac:dyDescent="0.25">
      <c r="A20" s="156"/>
      <c r="B20" s="153"/>
      <c r="C20" s="153"/>
      <c r="D20" s="119" t="s">
        <v>33</v>
      </c>
      <c r="E20" s="119" t="s">
        <v>37</v>
      </c>
      <c r="F20" s="161"/>
      <c r="G20" s="216"/>
      <c r="H20" s="153"/>
      <c r="I20" s="235"/>
      <c r="J20" s="216"/>
    </row>
    <row r="21" spans="1:10" ht="32.25" customHeight="1" x14ac:dyDescent="0.25">
      <c r="A21" s="157"/>
      <c r="B21" s="154"/>
      <c r="C21" s="154"/>
      <c r="D21" s="119" t="s">
        <v>34</v>
      </c>
      <c r="E21" s="119" t="s">
        <v>101</v>
      </c>
      <c r="F21" s="161"/>
      <c r="G21" s="217"/>
      <c r="H21" s="154"/>
      <c r="I21" s="236"/>
      <c r="J21" s="217"/>
    </row>
    <row r="22" spans="1:10" ht="111.75" customHeight="1" x14ac:dyDescent="0.25">
      <c r="A22" s="215">
        <v>2</v>
      </c>
      <c r="B22" s="152" t="s">
        <v>79</v>
      </c>
      <c r="C22" s="152" t="s">
        <v>9</v>
      </c>
      <c r="D22" s="118" t="s">
        <v>31</v>
      </c>
      <c r="E22" s="118" t="s">
        <v>100</v>
      </c>
      <c r="F22" s="152" t="s">
        <v>322</v>
      </c>
      <c r="G22" s="152">
        <v>10</v>
      </c>
      <c r="H22" s="222" t="s">
        <v>219</v>
      </c>
      <c r="I22" s="152"/>
      <c r="J22" s="152"/>
    </row>
    <row r="23" spans="1:10" x14ac:dyDescent="0.25">
      <c r="A23" s="216"/>
      <c r="B23" s="153"/>
      <c r="C23" s="153"/>
      <c r="D23" s="118" t="s">
        <v>32</v>
      </c>
      <c r="E23" s="118" t="s">
        <v>237</v>
      </c>
      <c r="F23" s="153"/>
      <c r="G23" s="153"/>
      <c r="H23" s="223"/>
      <c r="I23" s="153"/>
      <c r="J23" s="153"/>
    </row>
    <row r="24" spans="1:10" x14ac:dyDescent="0.25">
      <c r="A24" s="216"/>
      <c r="B24" s="153"/>
      <c r="C24" s="153"/>
      <c r="D24" s="118" t="s">
        <v>33</v>
      </c>
      <c r="E24" s="118" t="s">
        <v>236</v>
      </c>
      <c r="F24" s="153"/>
      <c r="G24" s="153"/>
      <c r="H24" s="223"/>
      <c r="I24" s="153"/>
      <c r="J24" s="153"/>
    </row>
    <row r="25" spans="1:10" x14ac:dyDescent="0.25">
      <c r="A25" s="217"/>
      <c r="B25" s="154"/>
      <c r="C25" s="154"/>
      <c r="D25" s="118" t="s">
        <v>34</v>
      </c>
      <c r="E25" s="118" t="s">
        <v>238</v>
      </c>
      <c r="F25" s="154"/>
      <c r="G25" s="154"/>
      <c r="H25" s="224"/>
      <c r="I25" s="154"/>
      <c r="J25" s="154"/>
    </row>
    <row r="26" spans="1:10" ht="167.25" customHeight="1" x14ac:dyDescent="0.25">
      <c r="A26" s="131">
        <v>3</v>
      </c>
      <c r="B26" s="118" t="s">
        <v>272</v>
      </c>
      <c r="C26" s="118" t="s">
        <v>92</v>
      </c>
      <c r="D26" s="131" t="s">
        <v>273</v>
      </c>
      <c r="E26" s="118" t="s">
        <v>290</v>
      </c>
      <c r="F26" s="111" t="s">
        <v>274</v>
      </c>
      <c r="G26" s="131">
        <v>3</v>
      </c>
      <c r="H26" s="118" t="s">
        <v>275</v>
      </c>
      <c r="I26" s="131"/>
      <c r="J26" s="131"/>
    </row>
    <row r="27" spans="1:10" ht="128.25" customHeight="1" x14ac:dyDescent="0.25">
      <c r="A27" s="131">
        <v>4</v>
      </c>
      <c r="B27" s="118" t="s">
        <v>277</v>
      </c>
      <c r="C27" s="118" t="s">
        <v>12</v>
      </c>
      <c r="D27" s="131" t="s">
        <v>273</v>
      </c>
      <c r="E27" s="62">
        <v>1</v>
      </c>
      <c r="F27" s="111" t="s">
        <v>13</v>
      </c>
      <c r="G27" s="131">
        <v>2</v>
      </c>
      <c r="H27" s="118" t="s">
        <v>278</v>
      </c>
      <c r="I27" s="131"/>
      <c r="J27" s="131"/>
    </row>
    <row r="28" spans="1:10" ht="128.25" customHeight="1" x14ac:dyDescent="0.25">
      <c r="A28" s="131">
        <v>5</v>
      </c>
      <c r="B28" s="118" t="s">
        <v>345</v>
      </c>
      <c r="C28" s="118" t="s">
        <v>9</v>
      </c>
      <c r="D28" s="118" t="s">
        <v>56</v>
      </c>
      <c r="E28" s="118" t="s">
        <v>350</v>
      </c>
      <c r="F28" s="118" t="s">
        <v>148</v>
      </c>
      <c r="G28" s="118">
        <v>10</v>
      </c>
      <c r="H28" s="113" t="s">
        <v>352</v>
      </c>
      <c r="I28" s="131"/>
      <c r="J28" s="131"/>
    </row>
    <row r="29" spans="1:10" ht="128.25" customHeight="1" x14ac:dyDescent="0.25">
      <c r="A29" s="131">
        <v>6</v>
      </c>
      <c r="B29" s="118" t="s">
        <v>346</v>
      </c>
      <c r="C29" s="118" t="s">
        <v>349</v>
      </c>
      <c r="D29" s="118" t="s">
        <v>56</v>
      </c>
      <c r="E29" s="16">
        <v>1</v>
      </c>
      <c r="F29" s="118" t="s">
        <v>13</v>
      </c>
      <c r="G29" s="118">
        <v>5</v>
      </c>
      <c r="H29" s="113" t="s">
        <v>278</v>
      </c>
      <c r="I29" s="131"/>
      <c r="J29" s="131"/>
    </row>
    <row r="30" spans="1:10" ht="128.25" customHeight="1" x14ac:dyDescent="0.25">
      <c r="A30" s="131">
        <v>7</v>
      </c>
      <c r="B30" s="118" t="s">
        <v>347</v>
      </c>
      <c r="C30" s="118" t="s">
        <v>335</v>
      </c>
      <c r="D30" s="118" t="s">
        <v>56</v>
      </c>
      <c r="E30" s="118" t="s">
        <v>336</v>
      </c>
      <c r="F30" s="118" t="s">
        <v>337</v>
      </c>
      <c r="G30" s="118">
        <v>5</v>
      </c>
      <c r="H30" s="113" t="s">
        <v>370</v>
      </c>
      <c r="I30" s="131"/>
      <c r="J30" s="131"/>
    </row>
    <row r="31" spans="1:10" ht="128.25" customHeight="1" x14ac:dyDescent="0.25">
      <c r="A31" s="131">
        <v>8</v>
      </c>
      <c r="B31" s="118" t="s">
        <v>348</v>
      </c>
      <c r="C31" s="118" t="s">
        <v>351</v>
      </c>
      <c r="D31" s="118" t="s">
        <v>56</v>
      </c>
      <c r="E31" s="118">
        <v>0</v>
      </c>
      <c r="F31" s="118" t="s">
        <v>148</v>
      </c>
      <c r="G31" s="118">
        <v>5</v>
      </c>
      <c r="H31" s="113" t="s">
        <v>353</v>
      </c>
      <c r="I31" s="131"/>
      <c r="J31" s="131"/>
    </row>
    <row r="32" spans="1:10" x14ac:dyDescent="0.25">
      <c r="A32" s="21"/>
      <c r="B32" s="131" t="s">
        <v>14</v>
      </c>
      <c r="C32" s="131"/>
      <c r="D32" s="131"/>
      <c r="E32" s="131"/>
      <c r="F32" s="131"/>
      <c r="G32" s="131">
        <f>G4+G22+G26+G27+G28+G29+G30+G31</f>
        <v>100</v>
      </c>
      <c r="H32" s="131"/>
      <c r="I32" s="131"/>
      <c r="J32" s="27">
        <f>J5+J10+J14+J18+J22+J26+J27+J28+J29+J30+J31</f>
        <v>0</v>
      </c>
    </row>
    <row r="36" spans="9:12" x14ac:dyDescent="0.25">
      <c r="I36" s="6"/>
      <c r="J36" s="6"/>
      <c r="L36" s="42"/>
    </row>
    <row r="37" spans="9:12" x14ac:dyDescent="0.25">
      <c r="I37" s="6"/>
      <c r="J37" s="6"/>
    </row>
    <row r="38" spans="9:12" x14ac:dyDescent="0.25">
      <c r="I38" s="6"/>
      <c r="J38" s="6"/>
    </row>
    <row r="39" spans="9:12" x14ac:dyDescent="0.25">
      <c r="I39" s="6"/>
      <c r="J39" s="6"/>
    </row>
    <row r="40" spans="9:12" x14ac:dyDescent="0.25">
      <c r="I40" s="6"/>
      <c r="J40" s="6"/>
    </row>
  </sheetData>
  <mergeCells count="43">
    <mergeCell ref="B9:D9"/>
    <mergeCell ref="H5:H8"/>
    <mergeCell ref="I5:I8"/>
    <mergeCell ref="J5:J8"/>
    <mergeCell ref="A2:J2"/>
    <mergeCell ref="B4:D4"/>
    <mergeCell ref="A5:A8"/>
    <mergeCell ref="B5:B8"/>
    <mergeCell ref="C5:C8"/>
    <mergeCell ref="F5:F8"/>
    <mergeCell ref="G5:G8"/>
    <mergeCell ref="J22:J25"/>
    <mergeCell ref="F22:F25"/>
    <mergeCell ref="G22:G25"/>
    <mergeCell ref="A22:A25"/>
    <mergeCell ref="B22:B25"/>
    <mergeCell ref="C22:C25"/>
    <mergeCell ref="H22:H25"/>
    <mergeCell ref="I22:I25"/>
    <mergeCell ref="H10:H13"/>
    <mergeCell ref="I10:I13"/>
    <mergeCell ref="J10:J13"/>
    <mergeCell ref="A14:A17"/>
    <mergeCell ref="B14:B17"/>
    <mergeCell ref="C14:C17"/>
    <mergeCell ref="F14:F17"/>
    <mergeCell ref="G14:G17"/>
    <mergeCell ref="H14:H17"/>
    <mergeCell ref="I14:I17"/>
    <mergeCell ref="J14:J17"/>
    <mergeCell ref="A10:A13"/>
    <mergeCell ref="B10:B13"/>
    <mergeCell ref="C10:C13"/>
    <mergeCell ref="F10:F13"/>
    <mergeCell ref="G10:G13"/>
    <mergeCell ref="I18:I21"/>
    <mergeCell ref="J18:J21"/>
    <mergeCell ref="A18:A21"/>
    <mergeCell ref="B18:B21"/>
    <mergeCell ref="C18:C21"/>
    <mergeCell ref="F18:F21"/>
    <mergeCell ref="H18:H21"/>
    <mergeCell ref="G18:G21"/>
  </mergeCells>
  <pageMargins left="0.31496062992125984" right="0.31496062992125984" top="0" bottom="0" header="0.31496062992125984" footer="0.31496062992125984"/>
  <pageSetup paperSize="9" scale="41" orientation="landscape" horizontalDpi="4294967294" r:id="rId1"/>
  <ignoredErrors>
    <ignoredError sqref="A4:A8" numberStoredAsText="1"/>
  </ignoredError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>
    <pageSetUpPr fitToPage="1"/>
  </sheetPr>
  <dimension ref="A1:J36"/>
  <sheetViews>
    <sheetView zoomScale="85" zoomScaleNormal="85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A34" sqref="A34"/>
    </sheetView>
  </sheetViews>
  <sheetFormatPr defaultRowHeight="15" x14ac:dyDescent="0.25"/>
  <cols>
    <col min="1" max="1" width="6.7109375" style="14" customWidth="1"/>
    <col min="2" max="2" width="26.5703125" style="14" customWidth="1"/>
    <col min="3" max="3" width="10.5703125" style="14" customWidth="1"/>
    <col min="4" max="4" width="23" style="14" customWidth="1"/>
    <col min="5" max="5" width="9.7109375" style="14" bestFit="1" customWidth="1"/>
    <col min="6" max="6" width="18.5703125" style="14" customWidth="1"/>
    <col min="7" max="7" width="12" style="14" bestFit="1" customWidth="1"/>
    <col min="8" max="8" width="45.28515625" style="14" customWidth="1"/>
    <col min="9" max="9" width="8.140625" style="14" customWidth="1"/>
    <col min="10" max="10" width="40.7109375" style="14" bestFit="1" customWidth="1"/>
  </cols>
  <sheetData>
    <row r="1" spans="1:10" ht="57" customHeight="1" x14ac:dyDescent="0.25">
      <c r="J1" s="14" t="s">
        <v>503</v>
      </c>
    </row>
    <row r="2" spans="1:10" ht="33.75" customHeight="1" x14ac:dyDescent="0.25">
      <c r="A2" s="221" t="s">
        <v>450</v>
      </c>
      <c r="B2" s="221"/>
      <c r="C2" s="221"/>
      <c r="D2" s="221"/>
      <c r="E2" s="221"/>
      <c r="F2" s="221"/>
      <c r="G2" s="221"/>
      <c r="H2" s="221"/>
      <c r="I2" s="221"/>
      <c r="J2" s="221"/>
    </row>
    <row r="3" spans="1:10" ht="45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61</v>
      </c>
      <c r="H3" s="118" t="s">
        <v>39</v>
      </c>
      <c r="I3" s="118" t="s">
        <v>6</v>
      </c>
      <c r="J3" s="118" t="s">
        <v>7</v>
      </c>
    </row>
    <row r="4" spans="1:10" ht="61.5" customHeight="1" x14ac:dyDescent="0.25">
      <c r="A4" s="120">
        <v>1</v>
      </c>
      <c r="B4" s="165" t="s">
        <v>451</v>
      </c>
      <c r="C4" s="237"/>
      <c r="D4" s="166"/>
      <c r="E4" s="118">
        <v>100</v>
      </c>
      <c r="F4" s="152" t="s">
        <v>13</v>
      </c>
      <c r="G4" s="118">
        <f>G5+G9+G18</f>
        <v>45</v>
      </c>
      <c r="H4" s="10"/>
      <c r="I4" s="118"/>
      <c r="J4" s="118"/>
    </row>
    <row r="5" spans="1:10" ht="21.75" customHeight="1" x14ac:dyDescent="0.25">
      <c r="A5" s="155" t="s">
        <v>18</v>
      </c>
      <c r="B5" s="152" t="s">
        <v>89</v>
      </c>
      <c r="C5" s="152" t="s">
        <v>9</v>
      </c>
      <c r="D5" s="119" t="s">
        <v>31</v>
      </c>
      <c r="E5" s="119" t="s">
        <v>116</v>
      </c>
      <c r="F5" s="153"/>
      <c r="G5" s="161">
        <v>13</v>
      </c>
      <c r="H5" s="152" t="s">
        <v>243</v>
      </c>
      <c r="I5" s="241"/>
      <c r="J5" s="161"/>
    </row>
    <row r="6" spans="1:10" ht="15.75" customHeight="1" x14ac:dyDescent="0.25">
      <c r="A6" s="156"/>
      <c r="B6" s="153"/>
      <c r="C6" s="153"/>
      <c r="D6" s="119" t="s">
        <v>32</v>
      </c>
      <c r="E6" s="119" t="s">
        <v>126</v>
      </c>
      <c r="F6" s="153"/>
      <c r="G6" s="161"/>
      <c r="H6" s="153"/>
      <c r="I6" s="241"/>
      <c r="J6" s="161"/>
    </row>
    <row r="7" spans="1:10" ht="21" customHeight="1" x14ac:dyDescent="0.25">
      <c r="A7" s="156"/>
      <c r="B7" s="153"/>
      <c r="C7" s="153"/>
      <c r="D7" s="119" t="s">
        <v>33</v>
      </c>
      <c r="E7" s="119" t="s">
        <v>127</v>
      </c>
      <c r="F7" s="153"/>
      <c r="G7" s="161"/>
      <c r="H7" s="153"/>
      <c r="I7" s="241"/>
      <c r="J7" s="161"/>
    </row>
    <row r="8" spans="1:10" ht="16.5" customHeight="1" x14ac:dyDescent="0.25">
      <c r="A8" s="157"/>
      <c r="B8" s="154"/>
      <c r="C8" s="154"/>
      <c r="D8" s="119" t="s">
        <v>34</v>
      </c>
      <c r="E8" s="119" t="s">
        <v>91</v>
      </c>
      <c r="F8" s="153"/>
      <c r="G8" s="161"/>
      <c r="H8" s="154"/>
      <c r="I8" s="241"/>
      <c r="J8" s="161"/>
    </row>
    <row r="9" spans="1:10" ht="39" customHeight="1" x14ac:dyDescent="0.25">
      <c r="A9" s="114" t="s">
        <v>19</v>
      </c>
      <c r="B9" s="165" t="s">
        <v>289</v>
      </c>
      <c r="C9" s="237"/>
      <c r="D9" s="166"/>
      <c r="E9" s="125">
        <v>20</v>
      </c>
      <c r="F9" s="153"/>
      <c r="G9" s="118">
        <f>G10+G14</f>
        <v>20</v>
      </c>
      <c r="H9" s="10"/>
      <c r="I9" s="118"/>
      <c r="J9" s="118"/>
    </row>
    <row r="10" spans="1:10" ht="22.5" customHeight="1" x14ac:dyDescent="0.25">
      <c r="A10" s="155" t="s">
        <v>40</v>
      </c>
      <c r="B10" s="152" t="s">
        <v>87</v>
      </c>
      <c r="C10" s="152" t="s">
        <v>9</v>
      </c>
      <c r="D10" s="119" t="s">
        <v>31</v>
      </c>
      <c r="E10" s="119" t="s">
        <v>35</v>
      </c>
      <c r="F10" s="153"/>
      <c r="G10" s="161">
        <v>10</v>
      </c>
      <c r="H10" s="152" t="s">
        <v>173</v>
      </c>
      <c r="I10" s="241"/>
      <c r="J10" s="161"/>
    </row>
    <row r="11" spans="1:10" ht="21.75" customHeight="1" x14ac:dyDescent="0.25">
      <c r="A11" s="156"/>
      <c r="B11" s="153"/>
      <c r="C11" s="153"/>
      <c r="D11" s="119" t="s">
        <v>32</v>
      </c>
      <c r="E11" s="119" t="s">
        <v>36</v>
      </c>
      <c r="F11" s="153"/>
      <c r="G11" s="161"/>
      <c r="H11" s="153"/>
      <c r="I11" s="241"/>
      <c r="J11" s="161"/>
    </row>
    <row r="12" spans="1:10" ht="25.5" customHeight="1" x14ac:dyDescent="0.25">
      <c r="A12" s="156"/>
      <c r="B12" s="153"/>
      <c r="C12" s="153"/>
      <c r="D12" s="119" t="s">
        <v>33</v>
      </c>
      <c r="E12" s="119" t="s">
        <v>37</v>
      </c>
      <c r="F12" s="153"/>
      <c r="G12" s="161"/>
      <c r="H12" s="153"/>
      <c r="I12" s="241"/>
      <c r="J12" s="161"/>
    </row>
    <row r="13" spans="1:10" ht="20.25" customHeight="1" x14ac:dyDescent="0.25">
      <c r="A13" s="157"/>
      <c r="B13" s="154"/>
      <c r="C13" s="154"/>
      <c r="D13" s="119" t="s">
        <v>34</v>
      </c>
      <c r="E13" s="119" t="s">
        <v>101</v>
      </c>
      <c r="F13" s="153"/>
      <c r="G13" s="161"/>
      <c r="H13" s="154"/>
      <c r="I13" s="241"/>
      <c r="J13" s="161"/>
    </row>
    <row r="14" spans="1:10" ht="20.25" customHeight="1" x14ac:dyDescent="0.25">
      <c r="A14" s="155" t="s">
        <v>41</v>
      </c>
      <c r="B14" s="152" t="s">
        <v>86</v>
      </c>
      <c r="C14" s="152" t="s">
        <v>9</v>
      </c>
      <c r="D14" s="119" t="s">
        <v>31</v>
      </c>
      <c r="E14" s="119" t="s">
        <v>35</v>
      </c>
      <c r="F14" s="153"/>
      <c r="G14" s="161">
        <v>10</v>
      </c>
      <c r="H14" s="152" t="s">
        <v>174</v>
      </c>
      <c r="I14" s="241"/>
      <c r="J14" s="161"/>
    </row>
    <row r="15" spans="1:10" ht="18" customHeight="1" x14ac:dyDescent="0.25">
      <c r="A15" s="156"/>
      <c r="B15" s="153"/>
      <c r="C15" s="153"/>
      <c r="D15" s="119" t="s">
        <v>32</v>
      </c>
      <c r="E15" s="119" t="s">
        <v>36</v>
      </c>
      <c r="F15" s="153"/>
      <c r="G15" s="161"/>
      <c r="H15" s="153"/>
      <c r="I15" s="241"/>
      <c r="J15" s="161"/>
    </row>
    <row r="16" spans="1:10" ht="21.75" customHeight="1" x14ac:dyDescent="0.25">
      <c r="A16" s="156"/>
      <c r="B16" s="153"/>
      <c r="C16" s="153"/>
      <c r="D16" s="119" t="s">
        <v>33</v>
      </c>
      <c r="E16" s="119" t="s">
        <v>37</v>
      </c>
      <c r="F16" s="153"/>
      <c r="G16" s="161"/>
      <c r="H16" s="153"/>
      <c r="I16" s="241"/>
      <c r="J16" s="161"/>
    </row>
    <row r="17" spans="1:10" ht="30.75" customHeight="1" x14ac:dyDescent="0.25">
      <c r="A17" s="157"/>
      <c r="B17" s="154"/>
      <c r="C17" s="154"/>
      <c r="D17" s="119" t="s">
        <v>34</v>
      </c>
      <c r="E17" s="119" t="s">
        <v>101</v>
      </c>
      <c r="F17" s="153"/>
      <c r="G17" s="161"/>
      <c r="H17" s="154"/>
      <c r="I17" s="241"/>
      <c r="J17" s="161"/>
    </row>
    <row r="18" spans="1:10" ht="21" customHeight="1" x14ac:dyDescent="0.25">
      <c r="A18" s="155" t="s">
        <v>20</v>
      </c>
      <c r="B18" s="152" t="s">
        <v>300</v>
      </c>
      <c r="C18" s="152" t="s">
        <v>9</v>
      </c>
      <c r="D18" s="119" t="s">
        <v>31</v>
      </c>
      <c r="E18" s="119" t="s">
        <v>35</v>
      </c>
      <c r="F18" s="153"/>
      <c r="G18" s="152">
        <v>12</v>
      </c>
      <c r="H18" s="152" t="s">
        <v>175</v>
      </c>
      <c r="I18" s="241"/>
      <c r="J18" s="152"/>
    </row>
    <row r="19" spans="1:10" ht="18.75" customHeight="1" x14ac:dyDescent="0.25">
      <c r="A19" s="156"/>
      <c r="B19" s="153"/>
      <c r="C19" s="153"/>
      <c r="D19" s="119" t="s">
        <v>32</v>
      </c>
      <c r="E19" s="119" t="s">
        <v>36</v>
      </c>
      <c r="F19" s="153"/>
      <c r="G19" s="153"/>
      <c r="H19" s="153"/>
      <c r="I19" s="241"/>
      <c r="J19" s="153"/>
    </row>
    <row r="20" spans="1:10" x14ac:dyDescent="0.25">
      <c r="A20" s="156"/>
      <c r="B20" s="153"/>
      <c r="C20" s="153"/>
      <c r="D20" s="119" t="s">
        <v>33</v>
      </c>
      <c r="E20" s="119" t="s">
        <v>37</v>
      </c>
      <c r="F20" s="153"/>
      <c r="G20" s="153"/>
      <c r="H20" s="153"/>
      <c r="I20" s="241"/>
      <c r="J20" s="153"/>
    </row>
    <row r="21" spans="1:10" ht="18.75" customHeight="1" x14ac:dyDescent="0.25">
      <c r="A21" s="157"/>
      <c r="B21" s="154"/>
      <c r="C21" s="154"/>
      <c r="D21" s="119" t="s">
        <v>34</v>
      </c>
      <c r="E21" s="118" t="s">
        <v>101</v>
      </c>
      <c r="F21" s="154"/>
      <c r="G21" s="154"/>
      <c r="H21" s="154"/>
      <c r="I21" s="241"/>
      <c r="J21" s="154"/>
    </row>
    <row r="22" spans="1:10" ht="102.75" customHeight="1" x14ac:dyDescent="0.25">
      <c r="A22" s="152">
        <v>2</v>
      </c>
      <c r="B22" s="152" t="s">
        <v>90</v>
      </c>
      <c r="C22" s="152" t="s">
        <v>9</v>
      </c>
      <c r="D22" s="118" t="s">
        <v>31</v>
      </c>
      <c r="E22" s="118" t="s">
        <v>100</v>
      </c>
      <c r="F22" s="152" t="s">
        <v>184</v>
      </c>
      <c r="G22" s="152">
        <v>10</v>
      </c>
      <c r="H22" s="222" t="s">
        <v>219</v>
      </c>
      <c r="I22" s="152"/>
      <c r="J22" s="152"/>
    </row>
    <row r="23" spans="1:10" ht="14.25" customHeight="1" x14ac:dyDescent="0.25">
      <c r="A23" s="153"/>
      <c r="B23" s="153"/>
      <c r="C23" s="153"/>
      <c r="D23" s="118" t="s">
        <v>32</v>
      </c>
      <c r="E23" s="118" t="s">
        <v>237</v>
      </c>
      <c r="F23" s="153"/>
      <c r="G23" s="153"/>
      <c r="H23" s="223"/>
      <c r="I23" s="153"/>
      <c r="J23" s="153"/>
    </row>
    <row r="24" spans="1:10" ht="18.75" customHeight="1" x14ac:dyDescent="0.25">
      <c r="A24" s="153"/>
      <c r="B24" s="153"/>
      <c r="C24" s="153"/>
      <c r="D24" s="118" t="s">
        <v>33</v>
      </c>
      <c r="E24" s="118" t="s">
        <v>236</v>
      </c>
      <c r="F24" s="153"/>
      <c r="G24" s="153"/>
      <c r="H24" s="223"/>
      <c r="I24" s="153"/>
      <c r="J24" s="153"/>
    </row>
    <row r="25" spans="1:10" ht="13.5" customHeight="1" x14ac:dyDescent="0.25">
      <c r="A25" s="154"/>
      <c r="B25" s="154"/>
      <c r="C25" s="154"/>
      <c r="D25" s="118" t="s">
        <v>34</v>
      </c>
      <c r="E25" s="118" t="s">
        <v>238</v>
      </c>
      <c r="F25" s="154"/>
      <c r="G25" s="154"/>
      <c r="H25" s="224"/>
      <c r="I25" s="154"/>
      <c r="J25" s="154"/>
    </row>
    <row r="26" spans="1:10" ht="81.75" customHeight="1" x14ac:dyDescent="0.25">
      <c r="A26" s="111">
        <v>3</v>
      </c>
      <c r="B26" s="118" t="s">
        <v>80</v>
      </c>
      <c r="C26" s="118" t="s">
        <v>81</v>
      </c>
      <c r="D26" s="118" t="s">
        <v>56</v>
      </c>
      <c r="E26" s="118">
        <v>0</v>
      </c>
      <c r="F26" s="118" t="s">
        <v>184</v>
      </c>
      <c r="G26" s="118">
        <v>10</v>
      </c>
      <c r="H26" s="118" t="s">
        <v>185</v>
      </c>
      <c r="I26" s="118"/>
      <c r="J26" s="118"/>
    </row>
    <row r="27" spans="1:10" ht="72.75" customHeight="1" x14ac:dyDescent="0.25">
      <c r="A27" s="111">
        <v>4</v>
      </c>
      <c r="B27" s="111" t="s">
        <v>162</v>
      </c>
      <c r="C27" s="118" t="s">
        <v>9</v>
      </c>
      <c r="D27" s="118" t="s">
        <v>218</v>
      </c>
      <c r="E27" s="118">
        <v>100</v>
      </c>
      <c r="F27" s="118" t="s">
        <v>184</v>
      </c>
      <c r="G27" s="118">
        <v>10</v>
      </c>
      <c r="H27" s="118" t="s">
        <v>150</v>
      </c>
      <c r="I27" s="118"/>
      <c r="J27" s="118"/>
    </row>
    <row r="28" spans="1:10" ht="210" x14ac:dyDescent="0.25">
      <c r="A28" s="118">
        <v>5</v>
      </c>
      <c r="B28" s="118" t="s">
        <v>272</v>
      </c>
      <c r="C28" s="118" t="s">
        <v>92</v>
      </c>
      <c r="D28" s="118" t="s">
        <v>273</v>
      </c>
      <c r="E28" s="118" t="s">
        <v>290</v>
      </c>
      <c r="F28" s="118" t="s">
        <v>274</v>
      </c>
      <c r="G28" s="118">
        <v>3</v>
      </c>
      <c r="H28" s="118" t="s">
        <v>275</v>
      </c>
      <c r="I28" s="131"/>
      <c r="J28" s="131"/>
    </row>
    <row r="29" spans="1:10" ht="124.5" customHeight="1" x14ac:dyDescent="0.25">
      <c r="A29" s="118">
        <v>6</v>
      </c>
      <c r="B29" s="118" t="s">
        <v>277</v>
      </c>
      <c r="C29" s="118" t="s">
        <v>12</v>
      </c>
      <c r="D29" s="118" t="s">
        <v>273</v>
      </c>
      <c r="E29" s="16">
        <v>1</v>
      </c>
      <c r="F29" s="118" t="s">
        <v>13</v>
      </c>
      <c r="G29" s="118">
        <v>2</v>
      </c>
      <c r="H29" s="113" t="s">
        <v>278</v>
      </c>
      <c r="I29" s="131"/>
      <c r="J29" s="131"/>
    </row>
    <row r="30" spans="1:10" ht="45" x14ac:dyDescent="0.25">
      <c r="A30" s="131">
        <v>7</v>
      </c>
      <c r="B30" s="118" t="s">
        <v>345</v>
      </c>
      <c r="C30" s="118" t="s">
        <v>9</v>
      </c>
      <c r="D30" s="118" t="s">
        <v>56</v>
      </c>
      <c r="E30" s="118" t="s">
        <v>350</v>
      </c>
      <c r="F30" s="118" t="s">
        <v>148</v>
      </c>
      <c r="G30" s="118">
        <v>5</v>
      </c>
      <c r="H30" s="113" t="s">
        <v>352</v>
      </c>
      <c r="I30" s="131"/>
      <c r="J30" s="131"/>
    </row>
    <row r="31" spans="1:10" ht="75" x14ac:dyDescent="0.25">
      <c r="A31" s="131">
        <v>8</v>
      </c>
      <c r="B31" s="118" t="s">
        <v>346</v>
      </c>
      <c r="C31" s="118" t="s">
        <v>349</v>
      </c>
      <c r="D31" s="118" t="s">
        <v>56</v>
      </c>
      <c r="E31" s="16">
        <v>1</v>
      </c>
      <c r="F31" s="118" t="s">
        <v>13</v>
      </c>
      <c r="G31" s="118">
        <v>5</v>
      </c>
      <c r="H31" s="113" t="s">
        <v>278</v>
      </c>
      <c r="I31" s="131"/>
      <c r="J31" s="131"/>
    </row>
    <row r="32" spans="1:10" ht="95.25" customHeight="1" x14ac:dyDescent="0.25">
      <c r="A32" s="131">
        <v>9</v>
      </c>
      <c r="B32" s="118" t="s">
        <v>347</v>
      </c>
      <c r="C32" s="118" t="s">
        <v>335</v>
      </c>
      <c r="D32" s="118" t="s">
        <v>56</v>
      </c>
      <c r="E32" s="118" t="s">
        <v>336</v>
      </c>
      <c r="F32" s="118" t="s">
        <v>337</v>
      </c>
      <c r="G32" s="118">
        <v>5</v>
      </c>
      <c r="H32" s="113" t="s">
        <v>370</v>
      </c>
      <c r="I32" s="131"/>
      <c r="J32" s="131"/>
    </row>
    <row r="33" spans="1:10" ht="118.5" customHeight="1" x14ac:dyDescent="0.25">
      <c r="A33" s="131">
        <v>10</v>
      </c>
      <c r="B33" s="118" t="s">
        <v>348</v>
      </c>
      <c r="C33" s="118" t="s">
        <v>351</v>
      </c>
      <c r="D33" s="118" t="s">
        <v>56</v>
      </c>
      <c r="E33" s="118">
        <v>0</v>
      </c>
      <c r="F33" s="118" t="s">
        <v>148</v>
      </c>
      <c r="G33" s="118">
        <v>5</v>
      </c>
      <c r="H33" s="113" t="s">
        <v>353</v>
      </c>
      <c r="I33" s="131"/>
      <c r="J33" s="131"/>
    </row>
    <row r="34" spans="1:10" x14ac:dyDescent="0.25">
      <c r="A34" s="118"/>
      <c r="B34" s="131" t="s">
        <v>14</v>
      </c>
      <c r="C34" s="131"/>
      <c r="D34" s="118"/>
      <c r="E34" s="131"/>
      <c r="F34" s="131"/>
      <c r="G34" s="131">
        <f>G4+G22+G26+G27+G28+G29+G30+G31+G32+G33</f>
        <v>100</v>
      </c>
      <c r="H34" s="131"/>
      <c r="I34" s="131"/>
      <c r="J34" s="27">
        <f>J5+J10+J14+J18+J22+J26+J27+J28+J29+J30+J31+J32+J33</f>
        <v>0</v>
      </c>
    </row>
    <row r="36" spans="1:10" ht="30" x14ac:dyDescent="0.25">
      <c r="B36" s="9" t="s">
        <v>276</v>
      </c>
    </row>
  </sheetData>
  <mergeCells count="40">
    <mergeCell ref="I10:I13"/>
    <mergeCell ref="J10:J13"/>
    <mergeCell ref="I5:I8"/>
    <mergeCell ref="J5:J8"/>
    <mergeCell ref="F4:F21"/>
    <mergeCell ref="H5:H8"/>
    <mergeCell ref="H10:H13"/>
    <mergeCell ref="H18:H21"/>
    <mergeCell ref="G10:G13"/>
    <mergeCell ref="J18:J21"/>
    <mergeCell ref="I18:I21"/>
    <mergeCell ref="A5:A8"/>
    <mergeCell ref="B5:B8"/>
    <mergeCell ref="C5:C8"/>
    <mergeCell ref="G5:G8"/>
    <mergeCell ref="C10:C13"/>
    <mergeCell ref="A2:J2"/>
    <mergeCell ref="A18:A21"/>
    <mergeCell ref="B18:B21"/>
    <mergeCell ref="C18:C21"/>
    <mergeCell ref="G18:G21"/>
    <mergeCell ref="A14:A17"/>
    <mergeCell ref="B14:B17"/>
    <mergeCell ref="C14:C17"/>
    <mergeCell ref="G14:G17"/>
    <mergeCell ref="I14:I17"/>
    <mergeCell ref="J14:J17"/>
    <mergeCell ref="A10:A13"/>
    <mergeCell ref="B10:B13"/>
    <mergeCell ref="B4:D4"/>
    <mergeCell ref="B9:D9"/>
    <mergeCell ref="H14:H17"/>
    <mergeCell ref="H22:H25"/>
    <mergeCell ref="I22:I25"/>
    <mergeCell ref="J22:J25"/>
    <mergeCell ref="A22:A25"/>
    <mergeCell ref="B22:B25"/>
    <mergeCell ref="C22:C25"/>
    <mergeCell ref="F22:F25"/>
    <mergeCell ref="G22:G25"/>
  </mergeCells>
  <pageMargins left="0.31496062992125984" right="0.31496062992125984" top="0" bottom="0" header="0.31496062992125984" footer="0.31496062992125984"/>
  <pageSetup paperSize="9" scale="48" orientation="portrait" horizontalDpi="4294967294" r:id="rId1"/>
  <ignoredErrors>
    <ignoredError sqref="A5:A9 A18:A21" numberStoredAsText="1"/>
    <ignoredError sqref="A11:A13" twoDigitTextYear="1" numberStoredAsText="1"/>
    <ignoredError sqref="A10 A14:A17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K63"/>
  <sheetViews>
    <sheetView zoomScale="81" zoomScaleNormal="81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A61" sqref="A61"/>
    </sheetView>
  </sheetViews>
  <sheetFormatPr defaultRowHeight="15" x14ac:dyDescent="0.25"/>
  <cols>
    <col min="1" max="1" width="5.42578125" style="22" customWidth="1"/>
    <col min="2" max="2" width="25.85546875" style="18" customWidth="1"/>
    <col min="3" max="3" width="12.5703125" style="18" customWidth="1"/>
    <col min="4" max="4" width="22.5703125" style="18" customWidth="1"/>
    <col min="5" max="5" width="11.28515625" style="18" customWidth="1"/>
    <col min="6" max="6" width="17.140625" style="18" customWidth="1"/>
    <col min="7" max="7" width="10.85546875" style="18" customWidth="1"/>
    <col min="8" max="8" width="34.85546875" style="18" customWidth="1"/>
    <col min="9" max="9" width="11.5703125" style="18" bestFit="1" customWidth="1"/>
    <col min="10" max="10" width="39.28515625" style="18" customWidth="1"/>
    <col min="11" max="11" width="10" style="8" customWidth="1"/>
  </cols>
  <sheetData>
    <row r="1" spans="1:10" ht="60" x14ac:dyDescent="0.25">
      <c r="J1" s="14" t="s">
        <v>461</v>
      </c>
    </row>
    <row r="2" spans="1:10" ht="28.5" customHeight="1" x14ac:dyDescent="0.25">
      <c r="A2" s="176" t="s">
        <v>404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45" customHeight="1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5</v>
      </c>
      <c r="H3" s="119" t="s">
        <v>39</v>
      </c>
      <c r="I3" s="118" t="s">
        <v>6</v>
      </c>
      <c r="J3" s="118" t="s">
        <v>7</v>
      </c>
    </row>
    <row r="4" spans="1:10" ht="44.25" customHeight="1" x14ac:dyDescent="0.25">
      <c r="A4" s="120">
        <v>1</v>
      </c>
      <c r="B4" s="163" t="s">
        <v>8</v>
      </c>
      <c r="C4" s="164"/>
      <c r="D4" s="118"/>
      <c r="E4" s="118">
        <v>100</v>
      </c>
      <c r="F4" s="10"/>
      <c r="G4" s="118">
        <f>G5+G14+G27+G32</f>
        <v>40</v>
      </c>
      <c r="H4" s="12"/>
      <c r="I4" s="118"/>
      <c r="J4" s="118"/>
    </row>
    <row r="5" spans="1:10" ht="23.25" customHeight="1" x14ac:dyDescent="0.25">
      <c r="A5" s="114" t="s">
        <v>18</v>
      </c>
      <c r="B5" s="165" t="s">
        <v>123</v>
      </c>
      <c r="C5" s="166"/>
      <c r="D5" s="118"/>
      <c r="E5" s="118"/>
      <c r="F5" s="152" t="s">
        <v>17</v>
      </c>
      <c r="G5" s="111">
        <f>G6+G10</f>
        <v>10</v>
      </c>
      <c r="H5" s="12"/>
      <c r="I5" s="118"/>
      <c r="J5" s="118"/>
    </row>
    <row r="6" spans="1:10" ht="27" customHeight="1" x14ac:dyDescent="0.25">
      <c r="A6" s="155" t="s">
        <v>58</v>
      </c>
      <c r="B6" s="161" t="s">
        <v>106</v>
      </c>
      <c r="C6" s="161" t="s">
        <v>9</v>
      </c>
      <c r="D6" s="119" t="s">
        <v>31</v>
      </c>
      <c r="E6" s="119" t="s">
        <v>124</v>
      </c>
      <c r="F6" s="153"/>
      <c r="G6" s="161">
        <v>5</v>
      </c>
      <c r="H6" s="161" t="s">
        <v>373</v>
      </c>
      <c r="I6" s="152"/>
      <c r="J6" s="152"/>
    </row>
    <row r="7" spans="1:10" ht="29.25" customHeight="1" x14ac:dyDescent="0.25">
      <c r="A7" s="156"/>
      <c r="B7" s="161"/>
      <c r="C7" s="161"/>
      <c r="D7" s="119" t="s">
        <v>32</v>
      </c>
      <c r="E7" s="119" t="s">
        <v>36</v>
      </c>
      <c r="F7" s="153"/>
      <c r="G7" s="161"/>
      <c r="H7" s="161"/>
      <c r="I7" s="153"/>
      <c r="J7" s="153"/>
    </row>
    <row r="8" spans="1:10" ht="25.5" customHeight="1" x14ac:dyDescent="0.25">
      <c r="A8" s="156"/>
      <c r="B8" s="161"/>
      <c r="C8" s="161"/>
      <c r="D8" s="119" t="s">
        <v>33</v>
      </c>
      <c r="E8" s="119" t="s">
        <v>125</v>
      </c>
      <c r="F8" s="153"/>
      <c r="G8" s="161"/>
      <c r="H8" s="161"/>
      <c r="I8" s="153"/>
      <c r="J8" s="153"/>
    </row>
    <row r="9" spans="1:10" ht="38.25" customHeight="1" x14ac:dyDescent="0.25">
      <c r="A9" s="157"/>
      <c r="B9" s="161"/>
      <c r="C9" s="161"/>
      <c r="D9" s="119" t="s">
        <v>34</v>
      </c>
      <c r="E9" s="119" t="s">
        <v>38</v>
      </c>
      <c r="F9" s="153"/>
      <c r="G9" s="161"/>
      <c r="H9" s="161"/>
      <c r="I9" s="154"/>
      <c r="J9" s="154"/>
    </row>
    <row r="10" spans="1:10" ht="35.25" customHeight="1" x14ac:dyDescent="0.25">
      <c r="A10" s="155" t="s">
        <v>59</v>
      </c>
      <c r="B10" s="161" t="s">
        <v>105</v>
      </c>
      <c r="C10" s="161" t="s">
        <v>9</v>
      </c>
      <c r="D10" s="119" t="s">
        <v>31</v>
      </c>
      <c r="E10" s="119" t="s">
        <v>124</v>
      </c>
      <c r="F10" s="153"/>
      <c r="G10" s="161">
        <v>5</v>
      </c>
      <c r="H10" s="161" t="s">
        <v>285</v>
      </c>
      <c r="I10" s="171"/>
      <c r="J10" s="152"/>
    </row>
    <row r="11" spans="1:10" ht="29.25" customHeight="1" x14ac:dyDescent="0.25">
      <c r="A11" s="156"/>
      <c r="B11" s="161"/>
      <c r="C11" s="161"/>
      <c r="D11" s="119" t="s">
        <v>32</v>
      </c>
      <c r="E11" s="119" t="s">
        <v>36</v>
      </c>
      <c r="F11" s="153"/>
      <c r="G11" s="161"/>
      <c r="H11" s="161"/>
      <c r="I11" s="172"/>
      <c r="J11" s="153"/>
    </row>
    <row r="12" spans="1:10" ht="24.75" customHeight="1" x14ac:dyDescent="0.25">
      <c r="A12" s="156"/>
      <c r="B12" s="161"/>
      <c r="C12" s="161"/>
      <c r="D12" s="119" t="s">
        <v>33</v>
      </c>
      <c r="E12" s="119" t="s">
        <v>125</v>
      </c>
      <c r="F12" s="153"/>
      <c r="G12" s="161"/>
      <c r="H12" s="161"/>
      <c r="I12" s="172"/>
      <c r="J12" s="153"/>
    </row>
    <row r="13" spans="1:10" ht="33.75" customHeight="1" x14ac:dyDescent="0.25">
      <c r="A13" s="157"/>
      <c r="B13" s="161"/>
      <c r="C13" s="161"/>
      <c r="D13" s="119" t="s">
        <v>34</v>
      </c>
      <c r="E13" s="119" t="s">
        <v>38</v>
      </c>
      <c r="F13" s="153"/>
      <c r="G13" s="161"/>
      <c r="H13" s="161"/>
      <c r="I13" s="173"/>
      <c r="J13" s="154"/>
    </row>
    <row r="14" spans="1:10" ht="15.75" customHeight="1" x14ac:dyDescent="0.25">
      <c r="A14" s="114" t="s">
        <v>19</v>
      </c>
      <c r="B14" s="168" t="s">
        <v>108</v>
      </c>
      <c r="C14" s="169"/>
      <c r="D14" s="119"/>
      <c r="E14" s="119"/>
      <c r="F14" s="153"/>
      <c r="G14" s="118">
        <f>G15+G19+G23</f>
        <v>15</v>
      </c>
      <c r="H14" s="12"/>
      <c r="I14" s="12"/>
      <c r="J14" s="12"/>
    </row>
    <row r="15" spans="1:10" ht="24.75" customHeight="1" x14ac:dyDescent="0.25">
      <c r="A15" s="155" t="s">
        <v>40</v>
      </c>
      <c r="B15" s="152" t="s">
        <v>107</v>
      </c>
      <c r="C15" s="152" t="s">
        <v>9</v>
      </c>
      <c r="D15" s="119" t="s">
        <v>31</v>
      </c>
      <c r="E15" s="119" t="s">
        <v>124</v>
      </c>
      <c r="F15" s="153"/>
      <c r="G15" s="152">
        <v>5</v>
      </c>
      <c r="H15" s="161" t="s">
        <v>380</v>
      </c>
      <c r="I15" s="171"/>
      <c r="J15" s="152"/>
    </row>
    <row r="16" spans="1:10" ht="41.25" customHeight="1" x14ac:dyDescent="0.25">
      <c r="A16" s="156"/>
      <c r="B16" s="153"/>
      <c r="C16" s="153"/>
      <c r="D16" s="119" t="s">
        <v>32</v>
      </c>
      <c r="E16" s="119" t="s">
        <v>36</v>
      </c>
      <c r="F16" s="153"/>
      <c r="G16" s="153"/>
      <c r="H16" s="161"/>
      <c r="I16" s="172"/>
      <c r="J16" s="153"/>
    </row>
    <row r="17" spans="1:10" ht="32.25" customHeight="1" x14ac:dyDescent="0.25">
      <c r="A17" s="156"/>
      <c r="B17" s="153"/>
      <c r="C17" s="153"/>
      <c r="D17" s="119" t="s">
        <v>33</v>
      </c>
      <c r="E17" s="119" t="s">
        <v>125</v>
      </c>
      <c r="F17" s="153"/>
      <c r="G17" s="153"/>
      <c r="H17" s="161"/>
      <c r="I17" s="172"/>
      <c r="J17" s="153"/>
    </row>
    <row r="18" spans="1:10" ht="36" customHeight="1" x14ac:dyDescent="0.25">
      <c r="A18" s="157"/>
      <c r="B18" s="154"/>
      <c r="C18" s="154"/>
      <c r="D18" s="119" t="s">
        <v>34</v>
      </c>
      <c r="E18" s="119" t="s">
        <v>91</v>
      </c>
      <c r="F18" s="153"/>
      <c r="G18" s="154"/>
      <c r="H18" s="161"/>
      <c r="I18" s="173"/>
      <c r="J18" s="154"/>
    </row>
    <row r="19" spans="1:10" ht="27.75" customHeight="1" x14ac:dyDescent="0.25">
      <c r="A19" s="155" t="s">
        <v>41</v>
      </c>
      <c r="B19" s="152" t="s">
        <v>15</v>
      </c>
      <c r="C19" s="152" t="s">
        <v>9</v>
      </c>
      <c r="D19" s="119" t="s">
        <v>31</v>
      </c>
      <c r="E19" s="119" t="s">
        <v>116</v>
      </c>
      <c r="F19" s="153"/>
      <c r="G19" s="152">
        <v>5</v>
      </c>
      <c r="H19" s="161" t="s">
        <v>199</v>
      </c>
      <c r="I19" s="158"/>
      <c r="J19" s="152"/>
    </row>
    <row r="20" spans="1:10" ht="37.5" customHeight="1" x14ac:dyDescent="0.25">
      <c r="A20" s="156"/>
      <c r="B20" s="153"/>
      <c r="C20" s="153"/>
      <c r="D20" s="119" t="s">
        <v>32</v>
      </c>
      <c r="E20" s="119" t="s">
        <v>126</v>
      </c>
      <c r="F20" s="153"/>
      <c r="G20" s="153"/>
      <c r="H20" s="161"/>
      <c r="I20" s="159"/>
      <c r="J20" s="153"/>
    </row>
    <row r="21" spans="1:10" ht="37.5" customHeight="1" x14ac:dyDescent="0.25">
      <c r="A21" s="156"/>
      <c r="B21" s="153"/>
      <c r="C21" s="153"/>
      <c r="D21" s="119" t="s">
        <v>33</v>
      </c>
      <c r="E21" s="119" t="s">
        <v>127</v>
      </c>
      <c r="F21" s="153"/>
      <c r="G21" s="153"/>
      <c r="H21" s="161"/>
      <c r="I21" s="159"/>
      <c r="J21" s="153"/>
    </row>
    <row r="22" spans="1:10" ht="44.25" customHeight="1" x14ac:dyDescent="0.25">
      <c r="A22" s="157"/>
      <c r="B22" s="154"/>
      <c r="C22" s="154"/>
      <c r="D22" s="119" t="s">
        <v>34</v>
      </c>
      <c r="E22" s="119" t="s">
        <v>91</v>
      </c>
      <c r="F22" s="153"/>
      <c r="G22" s="154"/>
      <c r="H22" s="161"/>
      <c r="I22" s="160"/>
      <c r="J22" s="154"/>
    </row>
    <row r="23" spans="1:10" ht="39" customHeight="1" x14ac:dyDescent="0.25">
      <c r="A23" s="155" t="s">
        <v>42</v>
      </c>
      <c r="B23" s="152" t="s">
        <v>16</v>
      </c>
      <c r="C23" s="152" t="s">
        <v>9</v>
      </c>
      <c r="D23" s="119" t="s">
        <v>31</v>
      </c>
      <c r="E23" s="119" t="s">
        <v>116</v>
      </c>
      <c r="F23" s="153"/>
      <c r="G23" s="161">
        <v>5</v>
      </c>
      <c r="H23" s="161" t="s">
        <v>200</v>
      </c>
      <c r="I23" s="158"/>
      <c r="J23" s="152"/>
    </row>
    <row r="24" spans="1:10" ht="33" customHeight="1" x14ac:dyDescent="0.25">
      <c r="A24" s="156"/>
      <c r="B24" s="153"/>
      <c r="C24" s="153"/>
      <c r="D24" s="119" t="s">
        <v>32</v>
      </c>
      <c r="E24" s="119" t="s">
        <v>126</v>
      </c>
      <c r="F24" s="153"/>
      <c r="G24" s="161"/>
      <c r="H24" s="161"/>
      <c r="I24" s="159"/>
      <c r="J24" s="153"/>
    </row>
    <row r="25" spans="1:10" ht="26.25" customHeight="1" x14ac:dyDescent="0.25">
      <c r="A25" s="156"/>
      <c r="B25" s="153"/>
      <c r="C25" s="153"/>
      <c r="D25" s="119" t="s">
        <v>33</v>
      </c>
      <c r="E25" s="119" t="s">
        <v>127</v>
      </c>
      <c r="F25" s="153"/>
      <c r="G25" s="161"/>
      <c r="H25" s="161"/>
      <c r="I25" s="159"/>
      <c r="J25" s="153"/>
    </row>
    <row r="26" spans="1:10" ht="60.75" customHeight="1" x14ac:dyDescent="0.25">
      <c r="A26" s="157"/>
      <c r="B26" s="154"/>
      <c r="C26" s="154"/>
      <c r="D26" s="119" t="s">
        <v>34</v>
      </c>
      <c r="E26" s="119" t="s">
        <v>91</v>
      </c>
      <c r="F26" s="153"/>
      <c r="G26" s="161"/>
      <c r="H26" s="161"/>
      <c r="I26" s="160"/>
      <c r="J26" s="154"/>
    </row>
    <row r="27" spans="1:10" ht="29.25" customHeight="1" x14ac:dyDescent="0.25">
      <c r="A27" s="115" t="s">
        <v>20</v>
      </c>
      <c r="B27" s="165" t="s">
        <v>131</v>
      </c>
      <c r="C27" s="166"/>
      <c r="D27" s="119"/>
      <c r="E27" s="119"/>
      <c r="F27" s="153"/>
      <c r="G27" s="118">
        <f>G28</f>
        <v>5</v>
      </c>
      <c r="H27" s="10"/>
      <c r="I27" s="113"/>
      <c r="J27" s="113"/>
    </row>
    <row r="28" spans="1:10" ht="29.25" customHeight="1" x14ac:dyDescent="0.25">
      <c r="A28" s="155" t="s">
        <v>110</v>
      </c>
      <c r="B28" s="152" t="s">
        <v>109</v>
      </c>
      <c r="C28" s="152" t="s">
        <v>9</v>
      </c>
      <c r="D28" s="119" t="s">
        <v>31</v>
      </c>
      <c r="E28" s="119" t="s">
        <v>124</v>
      </c>
      <c r="F28" s="153"/>
      <c r="G28" s="161">
        <v>5</v>
      </c>
      <c r="H28" s="152" t="s">
        <v>283</v>
      </c>
      <c r="I28" s="152"/>
      <c r="J28" s="152"/>
    </row>
    <row r="29" spans="1:10" ht="29.25" customHeight="1" x14ac:dyDescent="0.25">
      <c r="A29" s="156"/>
      <c r="B29" s="153"/>
      <c r="C29" s="153"/>
      <c r="D29" s="119" t="s">
        <v>32</v>
      </c>
      <c r="E29" s="119" t="s">
        <v>36</v>
      </c>
      <c r="F29" s="153"/>
      <c r="G29" s="161"/>
      <c r="H29" s="153"/>
      <c r="I29" s="153"/>
      <c r="J29" s="153"/>
    </row>
    <row r="30" spans="1:10" ht="29.25" customHeight="1" x14ac:dyDescent="0.25">
      <c r="A30" s="156"/>
      <c r="B30" s="153"/>
      <c r="C30" s="153"/>
      <c r="D30" s="119" t="s">
        <v>33</v>
      </c>
      <c r="E30" s="119" t="s">
        <v>125</v>
      </c>
      <c r="F30" s="153"/>
      <c r="G30" s="161"/>
      <c r="H30" s="153"/>
      <c r="I30" s="153"/>
      <c r="J30" s="153"/>
    </row>
    <row r="31" spans="1:10" ht="29.25" customHeight="1" x14ac:dyDescent="0.25">
      <c r="A31" s="157"/>
      <c r="B31" s="154"/>
      <c r="C31" s="154"/>
      <c r="D31" s="119" t="s">
        <v>34</v>
      </c>
      <c r="E31" s="119" t="s">
        <v>38</v>
      </c>
      <c r="F31" s="153"/>
      <c r="G31" s="161"/>
      <c r="H31" s="154"/>
      <c r="I31" s="154"/>
      <c r="J31" s="154"/>
    </row>
    <row r="32" spans="1:10" ht="33.75" customHeight="1" x14ac:dyDescent="0.25">
      <c r="A32" s="120" t="s">
        <v>21</v>
      </c>
      <c r="B32" s="165" t="s">
        <v>112</v>
      </c>
      <c r="C32" s="166"/>
      <c r="D32" s="119"/>
      <c r="E32" s="119"/>
      <c r="F32" s="153"/>
      <c r="G32" s="118">
        <f>G33+G37</f>
        <v>10</v>
      </c>
      <c r="H32" s="12"/>
      <c r="I32" s="12"/>
      <c r="J32" s="12"/>
    </row>
    <row r="33" spans="1:11" ht="27" customHeight="1" x14ac:dyDescent="0.25">
      <c r="A33" s="170" t="s">
        <v>113</v>
      </c>
      <c r="B33" s="161" t="s">
        <v>115</v>
      </c>
      <c r="C33" s="161" t="s">
        <v>9</v>
      </c>
      <c r="D33" s="119" t="s">
        <v>31</v>
      </c>
      <c r="E33" s="119" t="s">
        <v>124</v>
      </c>
      <c r="F33" s="153"/>
      <c r="G33" s="161">
        <v>5</v>
      </c>
      <c r="H33" s="152" t="s">
        <v>265</v>
      </c>
      <c r="I33" s="152"/>
      <c r="J33" s="152"/>
    </row>
    <row r="34" spans="1:11" ht="19.5" customHeight="1" x14ac:dyDescent="0.25">
      <c r="A34" s="170"/>
      <c r="B34" s="161"/>
      <c r="C34" s="161"/>
      <c r="D34" s="119" t="s">
        <v>32</v>
      </c>
      <c r="E34" s="119" t="s">
        <v>36</v>
      </c>
      <c r="F34" s="153"/>
      <c r="G34" s="161"/>
      <c r="H34" s="153"/>
      <c r="I34" s="153"/>
      <c r="J34" s="153"/>
    </row>
    <row r="35" spans="1:11" ht="27" customHeight="1" x14ac:dyDescent="0.25">
      <c r="A35" s="170"/>
      <c r="B35" s="161"/>
      <c r="C35" s="161"/>
      <c r="D35" s="119" t="s">
        <v>33</v>
      </c>
      <c r="E35" s="119" t="s">
        <v>125</v>
      </c>
      <c r="F35" s="153"/>
      <c r="G35" s="161"/>
      <c r="H35" s="153"/>
      <c r="I35" s="153"/>
      <c r="J35" s="153"/>
    </row>
    <row r="36" spans="1:11" ht="24" customHeight="1" x14ac:dyDescent="0.25">
      <c r="A36" s="170"/>
      <c r="B36" s="161"/>
      <c r="C36" s="161"/>
      <c r="D36" s="119" t="s">
        <v>34</v>
      </c>
      <c r="E36" s="119" t="s">
        <v>38</v>
      </c>
      <c r="F36" s="153"/>
      <c r="G36" s="161"/>
      <c r="H36" s="154"/>
      <c r="I36" s="154"/>
      <c r="J36" s="154"/>
    </row>
    <row r="37" spans="1:11" ht="25.5" customHeight="1" x14ac:dyDescent="0.25">
      <c r="A37" s="155" t="s">
        <v>114</v>
      </c>
      <c r="B37" s="161" t="s">
        <v>104</v>
      </c>
      <c r="C37" s="161" t="s">
        <v>9</v>
      </c>
      <c r="D37" s="119" t="s">
        <v>31</v>
      </c>
      <c r="E37" s="119" t="s">
        <v>124</v>
      </c>
      <c r="F37" s="153"/>
      <c r="G37" s="161">
        <v>5</v>
      </c>
      <c r="H37" s="161" t="s">
        <v>265</v>
      </c>
      <c r="I37" s="158"/>
      <c r="J37" s="152"/>
    </row>
    <row r="38" spans="1:11" ht="21" customHeight="1" x14ac:dyDescent="0.25">
      <c r="A38" s="156"/>
      <c r="B38" s="161"/>
      <c r="C38" s="161"/>
      <c r="D38" s="119" t="s">
        <v>32</v>
      </c>
      <c r="E38" s="119" t="s">
        <v>36</v>
      </c>
      <c r="F38" s="153"/>
      <c r="G38" s="161"/>
      <c r="H38" s="161"/>
      <c r="I38" s="159"/>
      <c r="J38" s="153"/>
    </row>
    <row r="39" spans="1:11" ht="24.75" customHeight="1" x14ac:dyDescent="0.25">
      <c r="A39" s="156"/>
      <c r="B39" s="161"/>
      <c r="C39" s="161"/>
      <c r="D39" s="119" t="s">
        <v>33</v>
      </c>
      <c r="E39" s="119" t="s">
        <v>125</v>
      </c>
      <c r="F39" s="153"/>
      <c r="G39" s="161"/>
      <c r="H39" s="161"/>
      <c r="I39" s="159"/>
      <c r="J39" s="153"/>
    </row>
    <row r="40" spans="1:11" ht="26.25" customHeight="1" x14ac:dyDescent="0.25">
      <c r="A40" s="157"/>
      <c r="B40" s="161"/>
      <c r="C40" s="161"/>
      <c r="D40" s="119" t="s">
        <v>34</v>
      </c>
      <c r="E40" s="119" t="s">
        <v>38</v>
      </c>
      <c r="F40" s="154"/>
      <c r="G40" s="161"/>
      <c r="H40" s="161"/>
      <c r="I40" s="160"/>
      <c r="J40" s="154"/>
    </row>
    <row r="41" spans="1:11" ht="155.25" customHeight="1" x14ac:dyDescent="0.25">
      <c r="A41" s="120" t="s">
        <v>22</v>
      </c>
      <c r="B41" s="118" t="s">
        <v>11</v>
      </c>
      <c r="C41" s="118" t="s">
        <v>128</v>
      </c>
      <c r="D41" s="118" t="s">
        <v>84</v>
      </c>
      <c r="E41" s="118" t="s">
        <v>197</v>
      </c>
      <c r="F41" s="118" t="s">
        <v>10</v>
      </c>
      <c r="G41" s="118">
        <v>10</v>
      </c>
      <c r="H41" s="118" t="s">
        <v>262</v>
      </c>
      <c r="I41" s="118"/>
      <c r="J41" s="118"/>
    </row>
    <row r="42" spans="1:11" s="6" customFormat="1" ht="63.75" customHeight="1" x14ac:dyDescent="0.25">
      <c r="A42" s="114" t="s">
        <v>23</v>
      </c>
      <c r="B42" s="111" t="s">
        <v>301</v>
      </c>
      <c r="C42" s="111" t="s">
        <v>12</v>
      </c>
      <c r="D42" s="119" t="s">
        <v>117</v>
      </c>
      <c r="E42" s="119"/>
      <c r="F42" s="10"/>
      <c r="G42" s="111">
        <f>G43+G47+G51</f>
        <v>15</v>
      </c>
      <c r="H42" s="131"/>
      <c r="I42" s="12"/>
      <c r="J42" s="12"/>
      <c r="K42" s="54"/>
    </row>
    <row r="43" spans="1:11" ht="61.5" customHeight="1" x14ac:dyDescent="0.25">
      <c r="A43" s="155" t="s">
        <v>204</v>
      </c>
      <c r="B43" s="152" t="s">
        <v>304</v>
      </c>
      <c r="C43" s="152" t="s">
        <v>12</v>
      </c>
      <c r="D43" s="119" t="s">
        <v>31</v>
      </c>
      <c r="E43" s="119" t="s">
        <v>119</v>
      </c>
      <c r="F43" s="152" t="s">
        <v>13</v>
      </c>
      <c r="G43" s="152">
        <v>5</v>
      </c>
      <c r="H43" s="152" t="s">
        <v>303</v>
      </c>
      <c r="I43" s="152"/>
      <c r="J43" s="152"/>
    </row>
    <row r="44" spans="1:11" ht="16.5" customHeight="1" x14ac:dyDescent="0.25">
      <c r="A44" s="156"/>
      <c r="B44" s="153"/>
      <c r="C44" s="153"/>
      <c r="D44" s="119" t="s">
        <v>32</v>
      </c>
      <c r="E44" s="119" t="s">
        <v>120</v>
      </c>
      <c r="F44" s="153"/>
      <c r="G44" s="153"/>
      <c r="H44" s="153"/>
      <c r="I44" s="153"/>
      <c r="J44" s="153"/>
    </row>
    <row r="45" spans="1:11" ht="16.5" customHeight="1" x14ac:dyDescent="0.25">
      <c r="A45" s="156"/>
      <c r="B45" s="153"/>
      <c r="C45" s="153"/>
      <c r="D45" s="119" t="s">
        <v>33</v>
      </c>
      <c r="E45" s="119" t="s">
        <v>121</v>
      </c>
      <c r="F45" s="153"/>
      <c r="G45" s="153"/>
      <c r="H45" s="153"/>
      <c r="I45" s="153"/>
      <c r="J45" s="153"/>
    </row>
    <row r="46" spans="1:11" ht="60.75" customHeight="1" x14ac:dyDescent="0.25">
      <c r="A46" s="157"/>
      <c r="B46" s="154"/>
      <c r="C46" s="154"/>
      <c r="D46" s="119" t="s">
        <v>34</v>
      </c>
      <c r="E46" s="119" t="s">
        <v>122</v>
      </c>
      <c r="F46" s="153"/>
      <c r="G46" s="154"/>
      <c r="H46" s="154"/>
      <c r="I46" s="154"/>
      <c r="J46" s="154"/>
    </row>
    <row r="47" spans="1:11" ht="80.25" customHeight="1" x14ac:dyDescent="0.25">
      <c r="A47" s="155" t="s">
        <v>205</v>
      </c>
      <c r="B47" s="152" t="s">
        <v>372</v>
      </c>
      <c r="C47" s="152" t="s">
        <v>12</v>
      </c>
      <c r="D47" s="119" t="s">
        <v>31</v>
      </c>
      <c r="E47" s="119" t="s">
        <v>119</v>
      </c>
      <c r="F47" s="153"/>
      <c r="G47" s="152">
        <v>5</v>
      </c>
      <c r="H47" s="161" t="s">
        <v>257</v>
      </c>
      <c r="I47" s="152"/>
      <c r="J47" s="152"/>
    </row>
    <row r="48" spans="1:11" ht="24" customHeight="1" x14ac:dyDescent="0.25">
      <c r="A48" s="156"/>
      <c r="B48" s="153"/>
      <c r="C48" s="153"/>
      <c r="D48" s="119" t="s">
        <v>32</v>
      </c>
      <c r="E48" s="119" t="s">
        <v>120</v>
      </c>
      <c r="F48" s="153"/>
      <c r="G48" s="153"/>
      <c r="H48" s="161"/>
      <c r="I48" s="153"/>
      <c r="J48" s="153"/>
    </row>
    <row r="49" spans="1:10" ht="33" customHeight="1" x14ac:dyDescent="0.25">
      <c r="A49" s="156"/>
      <c r="B49" s="153"/>
      <c r="C49" s="153"/>
      <c r="D49" s="119" t="s">
        <v>33</v>
      </c>
      <c r="E49" s="119" t="s">
        <v>121</v>
      </c>
      <c r="F49" s="153"/>
      <c r="G49" s="153"/>
      <c r="H49" s="161"/>
      <c r="I49" s="153"/>
      <c r="J49" s="153"/>
    </row>
    <row r="50" spans="1:10" ht="36" customHeight="1" x14ac:dyDescent="0.25">
      <c r="A50" s="157"/>
      <c r="B50" s="154"/>
      <c r="C50" s="154"/>
      <c r="D50" s="119" t="s">
        <v>34</v>
      </c>
      <c r="E50" s="119" t="s">
        <v>122</v>
      </c>
      <c r="F50" s="153"/>
      <c r="G50" s="154"/>
      <c r="H50" s="161"/>
      <c r="I50" s="154"/>
      <c r="J50" s="154"/>
    </row>
    <row r="51" spans="1:10" ht="46.5" customHeight="1" x14ac:dyDescent="0.25">
      <c r="A51" s="155" t="s">
        <v>333</v>
      </c>
      <c r="B51" s="152" t="s">
        <v>330</v>
      </c>
      <c r="C51" s="152" t="s">
        <v>12</v>
      </c>
      <c r="D51" s="119" t="s">
        <v>31</v>
      </c>
      <c r="E51" s="119" t="s">
        <v>119</v>
      </c>
      <c r="F51" s="153"/>
      <c r="G51" s="152">
        <v>5</v>
      </c>
      <c r="H51" s="152" t="s">
        <v>365</v>
      </c>
      <c r="I51" s="152"/>
      <c r="J51" s="152"/>
    </row>
    <row r="52" spans="1:10" ht="49.5" customHeight="1" x14ac:dyDescent="0.25">
      <c r="A52" s="156"/>
      <c r="B52" s="153"/>
      <c r="C52" s="153"/>
      <c r="D52" s="119" t="s">
        <v>32</v>
      </c>
      <c r="E52" s="119" t="s">
        <v>120</v>
      </c>
      <c r="F52" s="153"/>
      <c r="G52" s="153"/>
      <c r="H52" s="153"/>
      <c r="I52" s="153"/>
      <c r="J52" s="153"/>
    </row>
    <row r="53" spans="1:10" ht="48" customHeight="1" x14ac:dyDescent="0.25">
      <c r="A53" s="156"/>
      <c r="B53" s="153"/>
      <c r="C53" s="153"/>
      <c r="D53" s="119" t="s">
        <v>33</v>
      </c>
      <c r="E53" s="119" t="s">
        <v>121</v>
      </c>
      <c r="F53" s="153"/>
      <c r="G53" s="153"/>
      <c r="H53" s="153"/>
      <c r="I53" s="153"/>
      <c r="J53" s="153"/>
    </row>
    <row r="54" spans="1:10" ht="43.5" customHeight="1" x14ac:dyDescent="0.25">
      <c r="A54" s="157"/>
      <c r="B54" s="154"/>
      <c r="C54" s="154"/>
      <c r="D54" s="119" t="s">
        <v>34</v>
      </c>
      <c r="E54" s="119" t="s">
        <v>122</v>
      </c>
      <c r="F54" s="154"/>
      <c r="G54" s="154"/>
      <c r="H54" s="154"/>
      <c r="I54" s="154"/>
      <c r="J54" s="154"/>
    </row>
    <row r="55" spans="1:10" ht="123.75" customHeight="1" x14ac:dyDescent="0.25">
      <c r="A55" s="120" t="s">
        <v>24</v>
      </c>
      <c r="B55" s="118" t="s">
        <v>270</v>
      </c>
      <c r="C55" s="118" t="s">
        <v>9</v>
      </c>
      <c r="D55" s="118" t="s">
        <v>56</v>
      </c>
      <c r="E55" s="118" t="s">
        <v>269</v>
      </c>
      <c r="F55" s="118" t="s">
        <v>13</v>
      </c>
      <c r="G55" s="118">
        <v>10</v>
      </c>
      <c r="H55" s="118" t="s">
        <v>271</v>
      </c>
      <c r="I55" s="118"/>
      <c r="J55" s="118"/>
    </row>
    <row r="56" spans="1:10" ht="135" customHeight="1" x14ac:dyDescent="0.25">
      <c r="A56" s="120" t="s">
        <v>27</v>
      </c>
      <c r="B56" s="118" t="s">
        <v>129</v>
      </c>
      <c r="C56" s="118" t="s">
        <v>9</v>
      </c>
      <c r="D56" s="118" t="s">
        <v>56</v>
      </c>
      <c r="E56" s="118">
        <v>20</v>
      </c>
      <c r="F56" s="118" t="s">
        <v>13</v>
      </c>
      <c r="G56" s="118">
        <v>10</v>
      </c>
      <c r="H56" s="111" t="s">
        <v>130</v>
      </c>
      <c r="I56" s="118"/>
      <c r="J56" s="118"/>
    </row>
    <row r="57" spans="1:10" ht="133.5" customHeight="1" x14ac:dyDescent="0.25">
      <c r="A57" s="15">
        <v>6</v>
      </c>
      <c r="B57" s="118" t="s">
        <v>272</v>
      </c>
      <c r="C57" s="118" t="s">
        <v>92</v>
      </c>
      <c r="D57" s="118" t="s">
        <v>273</v>
      </c>
      <c r="E57" s="118" t="s">
        <v>290</v>
      </c>
      <c r="F57" s="118" t="s">
        <v>274</v>
      </c>
      <c r="G57" s="118">
        <v>3</v>
      </c>
      <c r="H57" s="118" t="s">
        <v>275</v>
      </c>
      <c r="I57" s="118"/>
      <c r="J57" s="118"/>
    </row>
    <row r="58" spans="1:10" ht="139.5" customHeight="1" x14ac:dyDescent="0.25">
      <c r="A58" s="15">
        <v>7</v>
      </c>
      <c r="B58" s="118" t="s">
        <v>277</v>
      </c>
      <c r="C58" s="118" t="s">
        <v>12</v>
      </c>
      <c r="D58" s="118" t="s">
        <v>273</v>
      </c>
      <c r="E58" s="16">
        <v>1</v>
      </c>
      <c r="F58" s="118" t="s">
        <v>13</v>
      </c>
      <c r="G58" s="118">
        <v>2</v>
      </c>
      <c r="H58" s="113" t="s">
        <v>278</v>
      </c>
      <c r="I58" s="118"/>
      <c r="J58" s="118"/>
    </row>
    <row r="59" spans="1:10" ht="104.25" customHeight="1" x14ac:dyDescent="0.25">
      <c r="A59" s="15" t="s">
        <v>280</v>
      </c>
      <c r="B59" s="118" t="s">
        <v>331</v>
      </c>
      <c r="C59" s="118" t="s">
        <v>334</v>
      </c>
      <c r="D59" s="118" t="s">
        <v>56</v>
      </c>
      <c r="E59" s="16">
        <v>1</v>
      </c>
      <c r="F59" s="118" t="s">
        <v>13</v>
      </c>
      <c r="G59" s="118">
        <v>5</v>
      </c>
      <c r="H59" s="113" t="s">
        <v>278</v>
      </c>
      <c r="I59" s="118"/>
      <c r="J59" s="118"/>
    </row>
    <row r="60" spans="1:10" ht="138.75" customHeight="1" x14ac:dyDescent="0.25">
      <c r="A60" s="15" t="s">
        <v>281</v>
      </c>
      <c r="B60" s="118" t="s">
        <v>332</v>
      </c>
      <c r="C60" s="118" t="s">
        <v>335</v>
      </c>
      <c r="D60" s="118" t="s">
        <v>56</v>
      </c>
      <c r="E60" s="16" t="s">
        <v>336</v>
      </c>
      <c r="F60" s="118" t="s">
        <v>337</v>
      </c>
      <c r="G60" s="118">
        <v>5</v>
      </c>
      <c r="H60" s="113" t="s">
        <v>370</v>
      </c>
      <c r="I60" s="118"/>
      <c r="J60" s="118"/>
    </row>
    <row r="61" spans="1:10" x14ac:dyDescent="0.25">
      <c r="A61" s="11"/>
      <c r="B61" s="17" t="s">
        <v>14</v>
      </c>
      <c r="C61" s="131"/>
      <c r="D61" s="131"/>
      <c r="E61" s="131"/>
      <c r="F61" s="131"/>
      <c r="G61" s="131">
        <f>G4+G41+G42+G55+G56+G57+G58+G59+G60</f>
        <v>100</v>
      </c>
      <c r="H61" s="131"/>
      <c r="I61" s="131"/>
      <c r="J61" s="26">
        <f>J6+J10+J15+J19+J23+J28+J33+J37+J42+J41+J43+J47+J55+J56+J57+J58+J51+J59+J60</f>
        <v>0</v>
      </c>
    </row>
    <row r="63" spans="1:10" ht="30" x14ac:dyDescent="0.25">
      <c r="B63" s="9" t="s">
        <v>276</v>
      </c>
    </row>
  </sheetData>
  <mergeCells count="85"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I10:I13"/>
    <mergeCell ref="J10:J13"/>
    <mergeCell ref="B14:C14"/>
    <mergeCell ref="A15:A18"/>
    <mergeCell ref="B15:B18"/>
    <mergeCell ref="C15:C18"/>
    <mergeCell ref="G15:G18"/>
    <mergeCell ref="I15:I18"/>
    <mergeCell ref="J15:J18"/>
    <mergeCell ref="F5:F40"/>
    <mergeCell ref="B27:C27"/>
    <mergeCell ref="A28:A31"/>
    <mergeCell ref="B28:B31"/>
    <mergeCell ref="C28:C31"/>
    <mergeCell ref="G28:G31"/>
    <mergeCell ref="A10:A13"/>
    <mergeCell ref="H10:H13"/>
    <mergeCell ref="B10:B13"/>
    <mergeCell ref="C10:C13"/>
    <mergeCell ref="G10:G13"/>
    <mergeCell ref="A19:A22"/>
    <mergeCell ref="B19:B22"/>
    <mergeCell ref="C19:C22"/>
    <mergeCell ref="G19:G22"/>
    <mergeCell ref="H19:H22"/>
    <mergeCell ref="J19:J22"/>
    <mergeCell ref="H15:H18"/>
    <mergeCell ref="H33:H36"/>
    <mergeCell ref="I33:I36"/>
    <mergeCell ref="J33:J36"/>
    <mergeCell ref="J23:J26"/>
    <mergeCell ref="I23:I26"/>
    <mergeCell ref="J28:J31"/>
    <mergeCell ref="I28:I31"/>
    <mergeCell ref="H23:H26"/>
    <mergeCell ref="H28:H31"/>
    <mergeCell ref="A33:A36"/>
    <mergeCell ref="B33:B36"/>
    <mergeCell ref="C33:C36"/>
    <mergeCell ref="G33:G36"/>
    <mergeCell ref="I19:I22"/>
    <mergeCell ref="A23:A26"/>
    <mergeCell ref="B23:B26"/>
    <mergeCell ref="C23:C26"/>
    <mergeCell ref="G23:G26"/>
    <mergeCell ref="J37:J40"/>
    <mergeCell ref="J43:J46"/>
    <mergeCell ref="B43:B46"/>
    <mergeCell ref="B47:B50"/>
    <mergeCell ref="B32:C32"/>
    <mergeCell ref="H37:H40"/>
    <mergeCell ref="I37:I40"/>
    <mergeCell ref="I43:I46"/>
    <mergeCell ref="H43:H46"/>
    <mergeCell ref="I47:I50"/>
    <mergeCell ref="H47:H50"/>
    <mergeCell ref="A37:A40"/>
    <mergeCell ref="B37:B40"/>
    <mergeCell ref="C37:C40"/>
    <mergeCell ref="G37:G40"/>
    <mergeCell ref="C47:C50"/>
    <mergeCell ref="G47:G50"/>
    <mergeCell ref="A43:A46"/>
    <mergeCell ref="C43:C46"/>
    <mergeCell ref="G43:G46"/>
    <mergeCell ref="H51:H54"/>
    <mergeCell ref="I51:I54"/>
    <mergeCell ref="J51:J54"/>
    <mergeCell ref="A51:A54"/>
    <mergeCell ref="B51:B54"/>
    <mergeCell ref="C51:C54"/>
    <mergeCell ref="F43:F54"/>
    <mergeCell ref="G51:G54"/>
    <mergeCell ref="J47:J50"/>
    <mergeCell ref="A47:A50"/>
  </mergeCells>
  <pageMargins left="0.43307086614173229" right="0.23622047244094491" top="0.35433070866141736" bottom="0.55118110236220474" header="0.31496062992125984" footer="0.31496062992125984"/>
  <pageSetup paperSize="9" scale="50" fitToHeight="2" orientation="portrait" r:id="rId1"/>
  <ignoredErrors>
    <ignoredError sqref="A5 A14 A16:A18 A20:A22 A27 A41 A48:A50 A44:A46 A42:A43 A47 A55:A56 A59:A60" numberStoredAsText="1"/>
    <ignoredError sqref="A11:A13 A6:A9 A15 A19 A28:A32" twoDigitTextYear="1" numberStoredAsText="1"/>
    <ignoredError sqref="A10 A23 A33:A36 A37:A40" twoDigitTextYear="1"/>
  </ignoredError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0">
    <pageSetUpPr fitToPage="1"/>
  </sheetPr>
  <dimension ref="A1:J25"/>
  <sheetViews>
    <sheetView zoomScale="80" zoomScaleNormal="80" workbookViewId="0">
      <selection activeCell="A12" sqref="A12"/>
    </sheetView>
  </sheetViews>
  <sheetFormatPr defaultRowHeight="15" x14ac:dyDescent="0.25"/>
  <cols>
    <col min="1" max="1" width="4.42578125" style="31" customWidth="1"/>
    <col min="2" max="2" width="36.5703125" style="31" customWidth="1"/>
    <col min="3" max="3" width="12.28515625" style="31" customWidth="1"/>
    <col min="4" max="4" width="20.42578125" style="31" bestFit="1" customWidth="1"/>
    <col min="5" max="5" width="11.5703125" style="31" customWidth="1"/>
    <col min="6" max="6" width="17.7109375" style="31" customWidth="1"/>
    <col min="7" max="7" width="12.42578125" style="31" bestFit="1" customWidth="1"/>
    <col min="8" max="8" width="45.28515625" style="31" customWidth="1"/>
    <col min="9" max="9" width="8" style="31" customWidth="1"/>
    <col min="10" max="10" width="37.7109375" style="31" customWidth="1"/>
  </cols>
  <sheetData>
    <row r="1" spans="1:10" ht="60" x14ac:dyDescent="0.25">
      <c r="J1" s="14" t="s">
        <v>504</v>
      </c>
    </row>
    <row r="2" spans="1:10" ht="36.75" customHeight="1" x14ac:dyDescent="0.25">
      <c r="A2" s="182" t="s">
        <v>452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ht="45" x14ac:dyDescent="0.25">
      <c r="A3" s="120" t="s">
        <v>0</v>
      </c>
      <c r="B3" s="111" t="s">
        <v>1</v>
      </c>
      <c r="C3" s="111" t="s">
        <v>2</v>
      </c>
      <c r="D3" s="118" t="s">
        <v>30</v>
      </c>
      <c r="E3" s="118" t="s">
        <v>3</v>
      </c>
      <c r="F3" s="118" t="s">
        <v>4</v>
      </c>
      <c r="G3" s="118" t="s">
        <v>61</v>
      </c>
      <c r="H3" s="118" t="s">
        <v>39</v>
      </c>
      <c r="I3" s="118" t="s">
        <v>6</v>
      </c>
      <c r="J3" s="118" t="s">
        <v>7</v>
      </c>
    </row>
    <row r="4" spans="1:10" ht="90" x14ac:dyDescent="0.25">
      <c r="A4" s="65">
        <v>1</v>
      </c>
      <c r="B4" s="118" t="s">
        <v>99</v>
      </c>
      <c r="C4" s="118" t="s">
        <v>9</v>
      </c>
      <c r="D4" s="118" t="s">
        <v>82</v>
      </c>
      <c r="E4" s="131">
        <v>100</v>
      </c>
      <c r="F4" s="118" t="s">
        <v>83</v>
      </c>
      <c r="G4" s="131">
        <v>30</v>
      </c>
      <c r="H4" s="118" t="s">
        <v>187</v>
      </c>
      <c r="I4" s="131"/>
      <c r="J4" s="131"/>
    </row>
    <row r="5" spans="1:10" ht="105" x14ac:dyDescent="0.25">
      <c r="A5" s="65">
        <v>2</v>
      </c>
      <c r="B5" s="118" t="s">
        <v>323</v>
      </c>
      <c r="C5" s="118" t="s">
        <v>9</v>
      </c>
      <c r="D5" s="118" t="s">
        <v>84</v>
      </c>
      <c r="E5" s="131">
        <v>100</v>
      </c>
      <c r="F5" s="118" t="s">
        <v>83</v>
      </c>
      <c r="G5" s="131">
        <v>30</v>
      </c>
      <c r="H5" s="118" t="s">
        <v>188</v>
      </c>
      <c r="I5" s="131"/>
      <c r="J5" s="131"/>
    </row>
    <row r="6" spans="1:10" ht="75" x14ac:dyDescent="0.25">
      <c r="A6" s="65">
        <v>3</v>
      </c>
      <c r="B6" s="111" t="s">
        <v>162</v>
      </c>
      <c r="C6" s="118" t="s">
        <v>9</v>
      </c>
      <c r="D6" s="118" t="s">
        <v>218</v>
      </c>
      <c r="E6" s="118">
        <v>3</v>
      </c>
      <c r="F6" s="118" t="s">
        <v>186</v>
      </c>
      <c r="G6" s="118">
        <v>10</v>
      </c>
      <c r="H6" s="118" t="s">
        <v>150</v>
      </c>
      <c r="I6" s="131"/>
      <c r="J6" s="131"/>
    </row>
    <row r="7" spans="1:10" ht="75" x14ac:dyDescent="0.25">
      <c r="A7" s="65">
        <v>4</v>
      </c>
      <c r="B7" s="118" t="s">
        <v>256</v>
      </c>
      <c r="C7" s="118" t="s">
        <v>118</v>
      </c>
      <c r="D7" s="118" t="s">
        <v>56</v>
      </c>
      <c r="E7" s="118">
        <v>0</v>
      </c>
      <c r="F7" s="118" t="s">
        <v>13</v>
      </c>
      <c r="G7" s="118">
        <v>10</v>
      </c>
      <c r="H7" s="118" t="s">
        <v>136</v>
      </c>
      <c r="I7" s="131"/>
      <c r="J7" s="131"/>
    </row>
    <row r="8" spans="1:10" ht="45" x14ac:dyDescent="0.25">
      <c r="A8" s="65">
        <v>5</v>
      </c>
      <c r="B8" s="118" t="s">
        <v>345</v>
      </c>
      <c r="C8" s="118" t="s">
        <v>9</v>
      </c>
      <c r="D8" s="118" t="s">
        <v>56</v>
      </c>
      <c r="E8" s="118" t="s">
        <v>350</v>
      </c>
      <c r="F8" s="118" t="s">
        <v>148</v>
      </c>
      <c r="G8" s="118">
        <v>10</v>
      </c>
      <c r="H8" s="113" t="s">
        <v>352</v>
      </c>
      <c r="I8" s="131"/>
      <c r="J8" s="131"/>
    </row>
    <row r="9" spans="1:10" ht="60" x14ac:dyDescent="0.25">
      <c r="A9" s="65">
        <v>6</v>
      </c>
      <c r="B9" s="118" t="s">
        <v>346</v>
      </c>
      <c r="C9" s="118" t="s">
        <v>349</v>
      </c>
      <c r="D9" s="118" t="s">
        <v>56</v>
      </c>
      <c r="E9" s="16">
        <v>1</v>
      </c>
      <c r="F9" s="118" t="s">
        <v>13</v>
      </c>
      <c r="G9" s="118">
        <v>5</v>
      </c>
      <c r="H9" s="113" t="s">
        <v>278</v>
      </c>
      <c r="I9" s="131"/>
      <c r="J9" s="131"/>
    </row>
    <row r="10" spans="1:10" ht="75" x14ac:dyDescent="0.25">
      <c r="A10" s="65">
        <v>7</v>
      </c>
      <c r="B10" s="118" t="s">
        <v>348</v>
      </c>
      <c r="C10" s="118" t="s">
        <v>351</v>
      </c>
      <c r="D10" s="118" t="s">
        <v>56</v>
      </c>
      <c r="E10" s="118">
        <v>0</v>
      </c>
      <c r="F10" s="118" t="s">
        <v>148</v>
      </c>
      <c r="G10" s="118">
        <v>5</v>
      </c>
      <c r="H10" s="113" t="s">
        <v>353</v>
      </c>
      <c r="I10" s="131"/>
      <c r="J10" s="131"/>
    </row>
    <row r="11" spans="1:10" ht="15.75" x14ac:dyDescent="0.25">
      <c r="A11" s="259"/>
      <c r="B11" s="260"/>
      <c r="C11" s="21"/>
      <c r="D11" s="21"/>
      <c r="E11" s="21"/>
      <c r="F11" s="21"/>
      <c r="G11" s="147">
        <f>G7+G6+G5+G4+G8+G9+G10</f>
        <v>100</v>
      </c>
      <c r="H11" s="147"/>
      <c r="I11" s="147"/>
      <c r="J11" s="148">
        <f>J4+J5+J6+J7+J8+J9+J10</f>
        <v>0</v>
      </c>
    </row>
    <row r="21" spans="9:10" x14ac:dyDescent="0.25">
      <c r="I21" s="261"/>
      <c r="J21" s="261"/>
    </row>
    <row r="22" spans="9:10" x14ac:dyDescent="0.25">
      <c r="I22" s="261"/>
      <c r="J22" s="261"/>
    </row>
    <row r="23" spans="9:10" x14ac:dyDescent="0.25">
      <c r="I23" s="261"/>
      <c r="J23" s="261"/>
    </row>
    <row r="24" spans="9:10" x14ac:dyDescent="0.25">
      <c r="I24" s="261"/>
      <c r="J24" s="261"/>
    </row>
    <row r="25" spans="9:10" ht="60.75" customHeight="1" x14ac:dyDescent="0.25"/>
  </sheetData>
  <mergeCells count="4">
    <mergeCell ref="A2:J2"/>
    <mergeCell ref="A11:B11"/>
    <mergeCell ref="J21:J24"/>
    <mergeCell ref="I21:I24"/>
  </mergeCells>
  <pageMargins left="0.39370078740157483" right="0.39370078740157483" top="0.39370078740157483" bottom="0" header="0.31496062992125984" footer="0.31496062992125984"/>
  <pageSetup paperSize="9" scale="64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>
    <pageSetUpPr fitToPage="1"/>
  </sheetPr>
  <dimension ref="A1:J16"/>
  <sheetViews>
    <sheetView zoomScale="79" zoomScaleNormal="79" workbookViewId="0">
      <selection activeCell="A13" sqref="A13"/>
    </sheetView>
  </sheetViews>
  <sheetFormatPr defaultRowHeight="15" x14ac:dyDescent="0.25"/>
  <cols>
    <col min="1" max="1" width="6.5703125" style="6" bestFit="1" customWidth="1"/>
    <col min="2" max="2" width="29.140625" style="6" customWidth="1"/>
    <col min="3" max="3" width="18.5703125" style="6" bestFit="1" customWidth="1"/>
    <col min="4" max="4" width="16.7109375" style="6" customWidth="1"/>
    <col min="5" max="5" width="12.7109375" style="6" customWidth="1"/>
    <col min="6" max="6" width="18.5703125" style="6" customWidth="1"/>
    <col min="7" max="7" width="11.28515625" style="6" customWidth="1"/>
    <col min="8" max="8" width="32.85546875" style="6" customWidth="1"/>
    <col min="9" max="9" width="9.140625" style="6"/>
    <col min="10" max="10" width="30.42578125" style="6" customWidth="1"/>
  </cols>
  <sheetData>
    <row r="1" spans="1:10" ht="76.5" customHeight="1" x14ac:dyDescent="0.25">
      <c r="A1" s="31"/>
      <c r="B1" s="31"/>
      <c r="C1" s="31"/>
      <c r="D1" s="31"/>
      <c r="E1" s="31"/>
      <c r="F1" s="31"/>
      <c r="G1" s="31"/>
      <c r="H1" s="31"/>
      <c r="I1" s="31"/>
      <c r="J1" s="14" t="s">
        <v>505</v>
      </c>
    </row>
    <row r="2" spans="1:10" ht="29.25" customHeight="1" x14ac:dyDescent="0.25">
      <c r="A2" s="182" t="s">
        <v>453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ht="45" x14ac:dyDescent="0.25">
      <c r="A3" s="120" t="s">
        <v>0</v>
      </c>
      <c r="B3" s="111" t="s">
        <v>1</v>
      </c>
      <c r="C3" s="111" t="s">
        <v>2</v>
      </c>
      <c r="D3" s="118" t="s">
        <v>30</v>
      </c>
      <c r="E3" s="118" t="s">
        <v>3</v>
      </c>
      <c r="F3" s="118" t="s">
        <v>4</v>
      </c>
      <c r="G3" s="118" t="s">
        <v>61</v>
      </c>
      <c r="H3" s="118" t="s">
        <v>39</v>
      </c>
      <c r="I3" s="118" t="s">
        <v>6</v>
      </c>
      <c r="J3" s="118" t="s">
        <v>7</v>
      </c>
    </row>
    <row r="4" spans="1:10" ht="120" x14ac:dyDescent="0.25">
      <c r="A4" s="65">
        <v>1</v>
      </c>
      <c r="B4" s="118" t="s">
        <v>226</v>
      </c>
      <c r="C4" s="118" t="s">
        <v>118</v>
      </c>
      <c r="D4" s="118" t="s">
        <v>56</v>
      </c>
      <c r="E4" s="118">
        <v>2</v>
      </c>
      <c r="F4" s="118" t="s">
        <v>397</v>
      </c>
      <c r="G4" s="131">
        <v>10</v>
      </c>
      <c r="H4" s="118" t="s">
        <v>227</v>
      </c>
      <c r="I4" s="131"/>
      <c r="J4" s="131"/>
    </row>
    <row r="5" spans="1:10" ht="120" x14ac:dyDescent="0.25">
      <c r="A5" s="131">
        <v>2</v>
      </c>
      <c r="B5" s="118" t="s">
        <v>162</v>
      </c>
      <c r="C5" s="118" t="s">
        <v>118</v>
      </c>
      <c r="D5" s="118" t="s">
        <v>218</v>
      </c>
      <c r="E5" s="118">
        <v>8</v>
      </c>
      <c r="F5" s="118" t="s">
        <v>397</v>
      </c>
      <c r="G5" s="131">
        <v>10</v>
      </c>
      <c r="H5" s="118" t="s">
        <v>228</v>
      </c>
      <c r="I5" s="131"/>
      <c r="J5" s="131"/>
    </row>
    <row r="6" spans="1:10" ht="122.25" customHeight="1" x14ac:dyDescent="0.25">
      <c r="A6" s="131">
        <v>3</v>
      </c>
      <c r="B6" s="118" t="s">
        <v>225</v>
      </c>
      <c r="C6" s="118" t="s">
        <v>118</v>
      </c>
      <c r="D6" s="118" t="s">
        <v>56</v>
      </c>
      <c r="E6" s="118">
        <v>4</v>
      </c>
      <c r="F6" s="118" t="s">
        <v>397</v>
      </c>
      <c r="G6" s="131">
        <v>15</v>
      </c>
      <c r="H6" s="118" t="s">
        <v>229</v>
      </c>
      <c r="I6" s="131"/>
      <c r="J6" s="131"/>
    </row>
    <row r="7" spans="1:10" ht="120" x14ac:dyDescent="0.25">
      <c r="A7" s="131">
        <v>4</v>
      </c>
      <c r="B7" s="118" t="s">
        <v>222</v>
      </c>
      <c r="C7" s="118" t="s">
        <v>118</v>
      </c>
      <c r="D7" s="118" t="s">
        <v>56</v>
      </c>
      <c r="E7" s="118">
        <v>4</v>
      </c>
      <c r="F7" s="118" t="s">
        <v>397</v>
      </c>
      <c r="G7" s="131">
        <v>10</v>
      </c>
      <c r="H7" s="118" t="s">
        <v>230</v>
      </c>
      <c r="I7" s="131"/>
      <c r="J7" s="131"/>
    </row>
    <row r="8" spans="1:10" ht="120" x14ac:dyDescent="0.25">
      <c r="A8" s="131">
        <v>5</v>
      </c>
      <c r="B8" s="29" t="s">
        <v>223</v>
      </c>
      <c r="C8" s="118" t="s">
        <v>118</v>
      </c>
      <c r="D8" s="118" t="s">
        <v>56</v>
      </c>
      <c r="E8" s="118">
        <v>1</v>
      </c>
      <c r="F8" s="118" t="s">
        <v>397</v>
      </c>
      <c r="G8" s="131">
        <v>15</v>
      </c>
      <c r="H8" s="118" t="s">
        <v>231</v>
      </c>
      <c r="I8" s="131"/>
      <c r="J8" s="131"/>
    </row>
    <row r="9" spans="1:10" ht="119.25" customHeight="1" x14ac:dyDescent="0.25">
      <c r="A9" s="131">
        <v>6</v>
      </c>
      <c r="B9" s="29" t="s">
        <v>224</v>
      </c>
      <c r="C9" s="118" t="s">
        <v>118</v>
      </c>
      <c r="D9" s="118" t="s">
        <v>56</v>
      </c>
      <c r="E9" s="118">
        <v>1</v>
      </c>
      <c r="F9" s="118" t="s">
        <v>397</v>
      </c>
      <c r="G9" s="131">
        <v>15</v>
      </c>
      <c r="H9" s="118" t="s">
        <v>232</v>
      </c>
      <c r="I9" s="131"/>
      <c r="J9" s="131"/>
    </row>
    <row r="10" spans="1:10" ht="132" customHeight="1" x14ac:dyDescent="0.25">
      <c r="A10" s="131">
        <v>7</v>
      </c>
      <c r="B10" s="118" t="s">
        <v>259</v>
      </c>
      <c r="C10" s="118" t="s">
        <v>118</v>
      </c>
      <c r="D10" s="118" t="s">
        <v>56</v>
      </c>
      <c r="E10" s="118">
        <v>1</v>
      </c>
      <c r="F10" s="118" t="s">
        <v>397</v>
      </c>
      <c r="G10" s="131">
        <v>10</v>
      </c>
      <c r="H10" s="118" t="s">
        <v>260</v>
      </c>
      <c r="I10" s="131"/>
      <c r="J10" s="131"/>
    </row>
    <row r="11" spans="1:10" ht="75" x14ac:dyDescent="0.25">
      <c r="A11" s="131">
        <v>8</v>
      </c>
      <c r="B11" s="118" t="s">
        <v>345</v>
      </c>
      <c r="C11" s="118" t="s">
        <v>9</v>
      </c>
      <c r="D11" s="118" t="s">
        <v>56</v>
      </c>
      <c r="E11" s="118" t="s">
        <v>350</v>
      </c>
      <c r="F11" s="118" t="s">
        <v>397</v>
      </c>
      <c r="G11" s="118">
        <v>5</v>
      </c>
      <c r="H11" s="113" t="s">
        <v>352</v>
      </c>
      <c r="I11" s="131"/>
      <c r="J11" s="131"/>
    </row>
    <row r="12" spans="1:10" ht="90" x14ac:dyDescent="0.25">
      <c r="A12" s="131">
        <v>9</v>
      </c>
      <c r="B12" s="118" t="s">
        <v>346</v>
      </c>
      <c r="C12" s="118" t="s">
        <v>349</v>
      </c>
      <c r="D12" s="118" t="s">
        <v>56</v>
      </c>
      <c r="E12" s="16">
        <v>1</v>
      </c>
      <c r="F12" s="118" t="s">
        <v>398</v>
      </c>
      <c r="G12" s="118">
        <v>5</v>
      </c>
      <c r="H12" s="113" t="s">
        <v>278</v>
      </c>
      <c r="I12" s="131"/>
      <c r="J12" s="131"/>
    </row>
    <row r="13" spans="1:10" ht="105" x14ac:dyDescent="0.25">
      <c r="A13" s="131">
        <v>10</v>
      </c>
      <c r="B13" s="118" t="s">
        <v>348</v>
      </c>
      <c r="C13" s="118" t="s">
        <v>351</v>
      </c>
      <c r="D13" s="118" t="s">
        <v>56</v>
      </c>
      <c r="E13" s="118">
        <v>0</v>
      </c>
      <c r="F13" s="118" t="s">
        <v>398</v>
      </c>
      <c r="G13" s="118">
        <v>5</v>
      </c>
      <c r="H13" s="113" t="s">
        <v>353</v>
      </c>
      <c r="I13" s="131"/>
      <c r="J13" s="131"/>
    </row>
    <row r="14" spans="1:10" ht="15.75" x14ac:dyDescent="0.25">
      <c r="A14" s="259" t="s">
        <v>85</v>
      </c>
      <c r="B14" s="260"/>
      <c r="C14" s="21"/>
      <c r="D14" s="21"/>
      <c r="E14" s="21"/>
      <c r="F14" s="21"/>
      <c r="G14" s="147">
        <f>G4+G5+G6+G7+G8+G9+G10+G11+G12+G13</f>
        <v>100</v>
      </c>
      <c r="H14" s="147"/>
      <c r="I14" s="147"/>
      <c r="J14" s="148">
        <f>J4+J5+J6+J7+J8+J9+J10</f>
        <v>0</v>
      </c>
    </row>
    <row r="16" spans="1:10" x14ac:dyDescent="0.25">
      <c r="F16" s="9"/>
    </row>
  </sheetData>
  <mergeCells count="2">
    <mergeCell ref="A2:J2"/>
    <mergeCell ref="A14:B14"/>
  </mergeCells>
  <pageMargins left="0.31496062992125984" right="0.31496062992125984" top="0.35433070866141736" bottom="0.74803149606299213" header="0.31496062992125984" footer="0.31496062992125984"/>
  <pageSetup paperSize="9" scale="52"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2">
    <pageSetUpPr fitToPage="1"/>
  </sheetPr>
  <dimension ref="A1:K18"/>
  <sheetViews>
    <sheetView zoomScale="79" zoomScaleNormal="79" workbookViewId="0">
      <selection activeCell="P11" sqref="P11"/>
    </sheetView>
  </sheetViews>
  <sheetFormatPr defaultRowHeight="15" x14ac:dyDescent="0.25"/>
  <cols>
    <col min="1" max="1" width="6.140625" style="6" bestFit="1" customWidth="1"/>
    <col min="2" max="2" width="30.42578125" style="6" customWidth="1"/>
    <col min="3" max="3" width="12.42578125" style="6" customWidth="1"/>
    <col min="4" max="4" width="21.85546875" style="6" customWidth="1"/>
    <col min="5" max="5" width="13.5703125" style="6" customWidth="1"/>
    <col min="6" max="6" width="19.42578125" style="6" customWidth="1"/>
    <col min="7" max="7" width="16.85546875" style="6" customWidth="1"/>
    <col min="8" max="8" width="39.140625" style="6" customWidth="1"/>
    <col min="9" max="9" width="9.140625" style="6"/>
    <col min="10" max="10" width="40.85546875" style="6" customWidth="1"/>
  </cols>
  <sheetData>
    <row r="1" spans="1:11" ht="60" x14ac:dyDescent="0.25">
      <c r="A1" s="31"/>
      <c r="B1" s="31"/>
      <c r="C1" s="31"/>
      <c r="D1" s="31"/>
      <c r="E1" s="31"/>
      <c r="F1" s="31"/>
      <c r="G1" s="31"/>
      <c r="H1" s="31"/>
      <c r="I1" s="31"/>
      <c r="J1" s="14" t="s">
        <v>506</v>
      </c>
    </row>
    <row r="2" spans="1:11" ht="29.25" customHeight="1" x14ac:dyDescent="0.25">
      <c r="A2" s="182" t="s">
        <v>454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1" ht="45" x14ac:dyDescent="0.25">
      <c r="A3" s="120" t="s">
        <v>0</v>
      </c>
      <c r="B3" s="111" t="s">
        <v>1</v>
      </c>
      <c r="C3" s="111" t="s">
        <v>2</v>
      </c>
      <c r="D3" s="118" t="s">
        <v>30</v>
      </c>
      <c r="E3" s="118" t="s">
        <v>3</v>
      </c>
      <c r="F3" s="118" t="s">
        <v>4</v>
      </c>
      <c r="G3" s="118" t="s">
        <v>61</v>
      </c>
      <c r="H3" s="118" t="s">
        <v>39</v>
      </c>
      <c r="I3" s="118" t="s">
        <v>6</v>
      </c>
      <c r="J3" s="118" t="s">
        <v>7</v>
      </c>
    </row>
    <row r="4" spans="1:11" ht="90" x14ac:dyDescent="0.25">
      <c r="A4" s="120" t="s">
        <v>94</v>
      </c>
      <c r="B4" s="118" t="s">
        <v>326</v>
      </c>
      <c r="C4" s="118" t="s">
        <v>9</v>
      </c>
      <c r="D4" s="118" t="s">
        <v>273</v>
      </c>
      <c r="E4" s="118">
        <v>100</v>
      </c>
      <c r="F4" s="118" t="s">
        <v>324</v>
      </c>
      <c r="G4" s="25">
        <v>20</v>
      </c>
      <c r="H4" s="118" t="s">
        <v>329</v>
      </c>
      <c r="I4" s="118"/>
      <c r="J4" s="118"/>
    </row>
    <row r="5" spans="1:11" ht="105" x14ac:dyDescent="0.25">
      <c r="A5" s="120" t="s">
        <v>22</v>
      </c>
      <c r="B5" s="120" t="s">
        <v>327</v>
      </c>
      <c r="C5" s="120" t="s">
        <v>9</v>
      </c>
      <c r="D5" s="118" t="s">
        <v>56</v>
      </c>
      <c r="E5" s="120" t="s">
        <v>325</v>
      </c>
      <c r="F5" s="120" t="s">
        <v>324</v>
      </c>
      <c r="G5" s="25">
        <v>20</v>
      </c>
      <c r="H5" s="120" t="s">
        <v>328</v>
      </c>
      <c r="I5" s="120"/>
      <c r="J5" s="120"/>
      <c r="K5" s="63"/>
    </row>
    <row r="6" spans="1:11" x14ac:dyDescent="0.25">
      <c r="A6" s="120" t="s">
        <v>23</v>
      </c>
      <c r="B6" s="163" t="s">
        <v>8</v>
      </c>
      <c r="C6" s="226"/>
      <c r="D6" s="164"/>
      <c r="E6" s="12"/>
      <c r="F6" s="12"/>
      <c r="G6" s="25"/>
      <c r="H6" s="12"/>
      <c r="I6" s="123"/>
      <c r="J6" s="118"/>
    </row>
    <row r="7" spans="1:11" x14ac:dyDescent="0.25">
      <c r="A7" s="120" t="s">
        <v>204</v>
      </c>
      <c r="B7" s="165" t="s">
        <v>112</v>
      </c>
      <c r="C7" s="166"/>
      <c r="D7" s="119"/>
      <c r="E7" s="119"/>
      <c r="F7" s="19"/>
      <c r="G7" s="118">
        <f>G8+G12</f>
        <v>50</v>
      </c>
      <c r="H7" s="12"/>
      <c r="I7" s="23"/>
      <c r="J7" s="12"/>
    </row>
    <row r="8" spans="1:11" x14ac:dyDescent="0.25">
      <c r="A8" s="170" t="s">
        <v>343</v>
      </c>
      <c r="B8" s="161" t="s">
        <v>115</v>
      </c>
      <c r="C8" s="161" t="s">
        <v>9</v>
      </c>
      <c r="D8" s="119" t="s">
        <v>31</v>
      </c>
      <c r="E8" s="119" t="s">
        <v>124</v>
      </c>
      <c r="F8" s="152" t="s">
        <v>17</v>
      </c>
      <c r="G8" s="161">
        <v>25</v>
      </c>
      <c r="H8" s="161" t="s">
        <v>265</v>
      </c>
      <c r="I8" s="171"/>
      <c r="J8" s="152"/>
    </row>
    <row r="9" spans="1:11" ht="30" x14ac:dyDescent="0.25">
      <c r="A9" s="170"/>
      <c r="B9" s="161"/>
      <c r="C9" s="161"/>
      <c r="D9" s="119" t="s">
        <v>32</v>
      </c>
      <c r="E9" s="119" t="s">
        <v>36</v>
      </c>
      <c r="F9" s="153"/>
      <c r="G9" s="161"/>
      <c r="H9" s="161"/>
      <c r="I9" s="172"/>
      <c r="J9" s="153"/>
    </row>
    <row r="10" spans="1:11" x14ac:dyDescent="0.25">
      <c r="A10" s="170"/>
      <c r="B10" s="161"/>
      <c r="C10" s="161"/>
      <c r="D10" s="119" t="s">
        <v>33</v>
      </c>
      <c r="E10" s="119" t="s">
        <v>125</v>
      </c>
      <c r="F10" s="153"/>
      <c r="G10" s="161"/>
      <c r="H10" s="161"/>
      <c r="I10" s="172"/>
      <c r="J10" s="153"/>
    </row>
    <row r="11" spans="1:11" ht="23.25" customHeight="1" x14ac:dyDescent="0.25">
      <c r="A11" s="170"/>
      <c r="B11" s="161"/>
      <c r="C11" s="161"/>
      <c r="D11" s="119" t="s">
        <v>34</v>
      </c>
      <c r="E11" s="119" t="s">
        <v>38</v>
      </c>
      <c r="F11" s="153"/>
      <c r="G11" s="161"/>
      <c r="H11" s="161"/>
      <c r="I11" s="173"/>
      <c r="J11" s="154"/>
    </row>
    <row r="12" spans="1:11" x14ac:dyDescent="0.25">
      <c r="A12" s="155" t="s">
        <v>344</v>
      </c>
      <c r="B12" s="161" t="s">
        <v>104</v>
      </c>
      <c r="C12" s="161" t="s">
        <v>9</v>
      </c>
      <c r="D12" s="119" t="s">
        <v>31</v>
      </c>
      <c r="E12" s="119" t="s">
        <v>124</v>
      </c>
      <c r="F12" s="153"/>
      <c r="G12" s="161">
        <v>25</v>
      </c>
      <c r="H12" s="161" t="s">
        <v>265</v>
      </c>
      <c r="I12" s="171"/>
      <c r="J12" s="152"/>
    </row>
    <row r="13" spans="1:11" ht="30" x14ac:dyDescent="0.25">
      <c r="A13" s="156"/>
      <c r="B13" s="161"/>
      <c r="C13" s="161"/>
      <c r="D13" s="119" t="s">
        <v>32</v>
      </c>
      <c r="E13" s="119" t="s">
        <v>36</v>
      </c>
      <c r="F13" s="153"/>
      <c r="G13" s="161"/>
      <c r="H13" s="161"/>
      <c r="I13" s="172"/>
      <c r="J13" s="153"/>
    </row>
    <row r="14" spans="1:11" x14ac:dyDescent="0.25">
      <c r="A14" s="156"/>
      <c r="B14" s="161"/>
      <c r="C14" s="161"/>
      <c r="D14" s="119" t="s">
        <v>33</v>
      </c>
      <c r="E14" s="119" t="s">
        <v>125</v>
      </c>
      <c r="F14" s="153"/>
      <c r="G14" s="161"/>
      <c r="H14" s="161"/>
      <c r="I14" s="172"/>
      <c r="J14" s="153"/>
      <c r="K14" s="64"/>
    </row>
    <row r="15" spans="1:11" ht="20.25" customHeight="1" x14ac:dyDescent="0.25">
      <c r="A15" s="157"/>
      <c r="B15" s="161"/>
      <c r="C15" s="161"/>
      <c r="D15" s="119" t="s">
        <v>34</v>
      </c>
      <c r="E15" s="119" t="s">
        <v>38</v>
      </c>
      <c r="F15" s="154"/>
      <c r="G15" s="161"/>
      <c r="H15" s="161"/>
      <c r="I15" s="173"/>
      <c r="J15" s="154"/>
    </row>
    <row r="16" spans="1:11" ht="60" x14ac:dyDescent="0.25">
      <c r="A16" s="120" t="s">
        <v>24</v>
      </c>
      <c r="B16" s="118" t="s">
        <v>331</v>
      </c>
      <c r="C16" s="118" t="s">
        <v>334</v>
      </c>
      <c r="D16" s="118" t="s">
        <v>56</v>
      </c>
      <c r="E16" s="16">
        <v>1</v>
      </c>
      <c r="F16" s="118" t="s">
        <v>13</v>
      </c>
      <c r="G16" s="118">
        <v>5</v>
      </c>
      <c r="H16" s="113" t="s">
        <v>278</v>
      </c>
      <c r="I16" s="118"/>
      <c r="J16" s="118"/>
    </row>
    <row r="17" spans="1:10" ht="105" x14ac:dyDescent="0.25">
      <c r="A17" s="120" t="s">
        <v>27</v>
      </c>
      <c r="B17" s="118" t="s">
        <v>332</v>
      </c>
      <c r="C17" s="118" t="s">
        <v>335</v>
      </c>
      <c r="D17" s="118" t="s">
        <v>56</v>
      </c>
      <c r="E17" s="16" t="s">
        <v>336</v>
      </c>
      <c r="F17" s="118" t="s">
        <v>337</v>
      </c>
      <c r="G17" s="118">
        <v>5</v>
      </c>
      <c r="H17" s="113" t="s">
        <v>370</v>
      </c>
      <c r="I17" s="118"/>
      <c r="J17" s="118"/>
    </row>
    <row r="18" spans="1:10" x14ac:dyDescent="0.25">
      <c r="A18" s="21"/>
      <c r="B18" s="131" t="s">
        <v>14</v>
      </c>
      <c r="C18" s="131"/>
      <c r="D18" s="131"/>
      <c r="E18" s="131"/>
      <c r="F18" s="131"/>
      <c r="G18" s="149">
        <f>G4+G5+G7+G16+G17</f>
        <v>100</v>
      </c>
      <c r="H18" s="131"/>
      <c r="I18" s="131"/>
      <c r="J18" s="27">
        <f>J4+J5+J8+J12</f>
        <v>0</v>
      </c>
    </row>
  </sheetData>
  <mergeCells count="18">
    <mergeCell ref="A2:J2"/>
    <mergeCell ref="A8:A11"/>
    <mergeCell ref="B8:B11"/>
    <mergeCell ref="C8:C11"/>
    <mergeCell ref="G8:G11"/>
    <mergeCell ref="H8:H11"/>
    <mergeCell ref="I8:I11"/>
    <mergeCell ref="J8:J11"/>
    <mergeCell ref="B6:D6"/>
    <mergeCell ref="I12:I15"/>
    <mergeCell ref="J12:J15"/>
    <mergeCell ref="F8:F15"/>
    <mergeCell ref="B7:C7"/>
    <mergeCell ref="A12:A15"/>
    <mergeCell ref="B12:B15"/>
    <mergeCell ref="C12:C15"/>
    <mergeCell ref="G12:G15"/>
    <mergeCell ref="H12:H15"/>
  </mergeCells>
  <pageMargins left="0.7" right="0.7" top="0.75" bottom="0.75" header="0.3" footer="0.3"/>
  <pageSetup paperSize="9" scale="66" orientation="landscape" verticalDpi="0" r:id="rId1"/>
  <ignoredErrors>
    <ignoredError sqref="E5 A6:A7 A16:A17 A4:A5" numberStoredAsText="1"/>
    <ignoredError sqref="A8:A15" twoDigitTextYear="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K54"/>
  <sheetViews>
    <sheetView zoomScale="85" zoomScaleNormal="85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A52" sqref="A52"/>
    </sheetView>
  </sheetViews>
  <sheetFormatPr defaultRowHeight="15" x14ac:dyDescent="0.25"/>
  <cols>
    <col min="1" max="1" width="5.42578125" style="22" customWidth="1"/>
    <col min="2" max="2" width="25.85546875" style="18" customWidth="1"/>
    <col min="3" max="3" width="13.7109375" style="18" customWidth="1"/>
    <col min="4" max="4" width="22.5703125" style="18" customWidth="1"/>
    <col min="5" max="5" width="11.140625" style="18" customWidth="1"/>
    <col min="6" max="6" width="21.42578125" style="18" customWidth="1"/>
    <col min="7" max="7" width="10.85546875" style="18" customWidth="1"/>
    <col min="8" max="8" width="40.85546875" style="18" customWidth="1"/>
    <col min="9" max="9" width="11.5703125" style="18" bestFit="1" customWidth="1"/>
    <col min="10" max="10" width="38.140625" style="18" customWidth="1"/>
    <col min="11" max="11" width="17.5703125" style="54" customWidth="1"/>
    <col min="12" max="16384" width="9.140625" style="6"/>
  </cols>
  <sheetData>
    <row r="1" spans="1:10" s="6" customFormat="1" ht="60" x14ac:dyDescent="0.25">
      <c r="A1" s="22"/>
      <c r="B1" s="18"/>
      <c r="C1" s="18"/>
      <c r="D1" s="18"/>
      <c r="E1" s="18"/>
      <c r="F1" s="18"/>
      <c r="G1" s="18"/>
      <c r="H1" s="18"/>
      <c r="I1" s="18"/>
      <c r="J1" s="14" t="s">
        <v>460</v>
      </c>
    </row>
    <row r="2" spans="1:10" s="6" customFormat="1" ht="29.25" customHeight="1" x14ac:dyDescent="0.25">
      <c r="A2" s="176" t="s">
        <v>405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s="6" customFormat="1" ht="45" customHeight="1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5</v>
      </c>
      <c r="H3" s="119" t="s">
        <v>39</v>
      </c>
      <c r="I3" s="118" t="s">
        <v>6</v>
      </c>
      <c r="J3" s="118" t="s">
        <v>7</v>
      </c>
    </row>
    <row r="4" spans="1:10" s="6" customFormat="1" ht="44.25" customHeight="1" x14ac:dyDescent="0.25">
      <c r="A4" s="120">
        <v>1</v>
      </c>
      <c r="B4" s="163" t="s">
        <v>8</v>
      </c>
      <c r="C4" s="164"/>
      <c r="D4" s="118"/>
      <c r="E4" s="118">
        <v>100</v>
      </c>
      <c r="F4" s="10"/>
      <c r="G4" s="118">
        <f>G5+G18+G23</f>
        <v>40</v>
      </c>
      <c r="H4" s="12"/>
      <c r="I4" s="24"/>
      <c r="J4" s="24"/>
    </row>
    <row r="5" spans="1:10" s="6" customFormat="1" ht="15.75" customHeight="1" x14ac:dyDescent="0.25">
      <c r="A5" s="114" t="s">
        <v>19</v>
      </c>
      <c r="B5" s="168" t="s">
        <v>108</v>
      </c>
      <c r="C5" s="169"/>
      <c r="D5" s="119"/>
      <c r="E5" s="119"/>
      <c r="F5" s="152" t="s">
        <v>17</v>
      </c>
      <c r="G5" s="118">
        <f>G6+G10+G14</f>
        <v>25</v>
      </c>
      <c r="H5" s="12"/>
      <c r="I5" s="82"/>
      <c r="J5" s="82"/>
    </row>
    <row r="6" spans="1:10" s="6" customFormat="1" ht="24.75" customHeight="1" x14ac:dyDescent="0.25">
      <c r="A6" s="155" t="s">
        <v>40</v>
      </c>
      <c r="B6" s="152" t="s">
        <v>107</v>
      </c>
      <c r="C6" s="152" t="s">
        <v>9</v>
      </c>
      <c r="D6" s="119" t="s">
        <v>31</v>
      </c>
      <c r="E6" s="119" t="s">
        <v>124</v>
      </c>
      <c r="F6" s="153"/>
      <c r="G6" s="152">
        <v>5</v>
      </c>
      <c r="H6" s="161" t="s">
        <v>381</v>
      </c>
      <c r="I6" s="158"/>
      <c r="J6" s="177"/>
    </row>
    <row r="7" spans="1:10" s="6" customFormat="1" ht="40.5" customHeight="1" x14ac:dyDescent="0.25">
      <c r="A7" s="156"/>
      <c r="B7" s="153"/>
      <c r="C7" s="153"/>
      <c r="D7" s="119" t="s">
        <v>32</v>
      </c>
      <c r="E7" s="119" t="s">
        <v>36</v>
      </c>
      <c r="F7" s="153"/>
      <c r="G7" s="153"/>
      <c r="H7" s="161"/>
      <c r="I7" s="159"/>
      <c r="J7" s="178"/>
    </row>
    <row r="8" spans="1:10" s="6" customFormat="1" ht="22.5" customHeight="1" x14ac:dyDescent="0.25">
      <c r="A8" s="156"/>
      <c r="B8" s="153"/>
      <c r="C8" s="153"/>
      <c r="D8" s="119" t="s">
        <v>33</v>
      </c>
      <c r="E8" s="119" t="s">
        <v>125</v>
      </c>
      <c r="F8" s="153"/>
      <c r="G8" s="153"/>
      <c r="H8" s="161"/>
      <c r="I8" s="159"/>
      <c r="J8" s="178"/>
    </row>
    <row r="9" spans="1:10" s="54" customFormat="1" ht="39.75" customHeight="1" x14ac:dyDescent="0.25">
      <c r="A9" s="157"/>
      <c r="B9" s="154"/>
      <c r="C9" s="154"/>
      <c r="D9" s="119" t="s">
        <v>34</v>
      </c>
      <c r="E9" s="119" t="s">
        <v>91</v>
      </c>
      <c r="F9" s="153"/>
      <c r="G9" s="154"/>
      <c r="H9" s="161"/>
      <c r="I9" s="160"/>
      <c r="J9" s="179"/>
    </row>
    <row r="10" spans="1:10" s="54" customFormat="1" ht="27.75" customHeight="1" x14ac:dyDescent="0.25">
      <c r="A10" s="155" t="s">
        <v>41</v>
      </c>
      <c r="B10" s="152" t="s">
        <v>15</v>
      </c>
      <c r="C10" s="152" t="s">
        <v>9</v>
      </c>
      <c r="D10" s="119" t="s">
        <v>31</v>
      </c>
      <c r="E10" s="119" t="s">
        <v>116</v>
      </c>
      <c r="F10" s="153"/>
      <c r="G10" s="152">
        <v>10</v>
      </c>
      <c r="H10" s="161" t="s">
        <v>202</v>
      </c>
      <c r="I10" s="158"/>
      <c r="J10" s="177"/>
    </row>
    <row r="11" spans="1:10" s="54" customFormat="1" ht="37.5" customHeight="1" x14ac:dyDescent="0.25">
      <c r="A11" s="156"/>
      <c r="B11" s="153"/>
      <c r="C11" s="153"/>
      <c r="D11" s="119" t="s">
        <v>32</v>
      </c>
      <c r="E11" s="119" t="s">
        <v>126</v>
      </c>
      <c r="F11" s="153"/>
      <c r="G11" s="153"/>
      <c r="H11" s="161"/>
      <c r="I11" s="159"/>
      <c r="J11" s="178"/>
    </row>
    <row r="12" spans="1:10" s="54" customFormat="1" ht="37.5" customHeight="1" x14ac:dyDescent="0.25">
      <c r="A12" s="156"/>
      <c r="B12" s="153"/>
      <c r="C12" s="153"/>
      <c r="D12" s="119" t="s">
        <v>33</v>
      </c>
      <c r="E12" s="119" t="s">
        <v>127</v>
      </c>
      <c r="F12" s="153"/>
      <c r="G12" s="153"/>
      <c r="H12" s="161"/>
      <c r="I12" s="159"/>
      <c r="J12" s="178"/>
    </row>
    <row r="13" spans="1:10" s="54" customFormat="1" ht="42.75" customHeight="1" x14ac:dyDescent="0.25">
      <c r="A13" s="157"/>
      <c r="B13" s="154"/>
      <c r="C13" s="154"/>
      <c r="D13" s="119" t="s">
        <v>34</v>
      </c>
      <c r="E13" s="119" t="s">
        <v>91</v>
      </c>
      <c r="F13" s="153"/>
      <c r="G13" s="154"/>
      <c r="H13" s="161"/>
      <c r="I13" s="160"/>
      <c r="J13" s="179"/>
    </row>
    <row r="14" spans="1:10" s="54" customFormat="1" ht="39" customHeight="1" x14ac:dyDescent="0.25">
      <c r="A14" s="155" t="s">
        <v>42</v>
      </c>
      <c r="B14" s="152" t="s">
        <v>16</v>
      </c>
      <c r="C14" s="152" t="s">
        <v>9</v>
      </c>
      <c r="D14" s="119" t="s">
        <v>31</v>
      </c>
      <c r="E14" s="119" t="s">
        <v>116</v>
      </c>
      <c r="F14" s="153"/>
      <c r="G14" s="161">
        <v>10</v>
      </c>
      <c r="H14" s="161" t="s">
        <v>203</v>
      </c>
      <c r="I14" s="158"/>
      <c r="J14" s="177"/>
    </row>
    <row r="15" spans="1:10" s="54" customFormat="1" ht="33" customHeight="1" x14ac:dyDescent="0.25">
      <c r="A15" s="156"/>
      <c r="B15" s="153"/>
      <c r="C15" s="153"/>
      <c r="D15" s="119" t="s">
        <v>32</v>
      </c>
      <c r="E15" s="119" t="s">
        <v>126</v>
      </c>
      <c r="F15" s="153"/>
      <c r="G15" s="161"/>
      <c r="H15" s="161"/>
      <c r="I15" s="159"/>
      <c r="J15" s="178"/>
    </row>
    <row r="16" spans="1:10" s="54" customFormat="1" ht="26.25" customHeight="1" x14ac:dyDescent="0.25">
      <c r="A16" s="156"/>
      <c r="B16" s="153"/>
      <c r="C16" s="153"/>
      <c r="D16" s="119" t="s">
        <v>33</v>
      </c>
      <c r="E16" s="119" t="s">
        <v>127</v>
      </c>
      <c r="F16" s="153"/>
      <c r="G16" s="161"/>
      <c r="H16" s="161"/>
      <c r="I16" s="159"/>
      <c r="J16" s="178"/>
    </row>
    <row r="17" spans="1:11" s="54" customFormat="1" ht="48" customHeight="1" x14ac:dyDescent="0.25">
      <c r="A17" s="157"/>
      <c r="B17" s="154"/>
      <c r="C17" s="154"/>
      <c r="D17" s="119" t="s">
        <v>34</v>
      </c>
      <c r="E17" s="119" t="s">
        <v>91</v>
      </c>
      <c r="F17" s="153"/>
      <c r="G17" s="161"/>
      <c r="H17" s="161"/>
      <c r="I17" s="160"/>
      <c r="J17" s="179"/>
    </row>
    <row r="18" spans="1:11" s="54" customFormat="1" ht="29.25" customHeight="1" x14ac:dyDescent="0.25">
      <c r="A18" s="116" t="s">
        <v>20</v>
      </c>
      <c r="B18" s="113" t="s">
        <v>131</v>
      </c>
      <c r="C18" s="13"/>
      <c r="D18" s="119"/>
      <c r="E18" s="119"/>
      <c r="F18" s="153"/>
      <c r="G18" s="118">
        <f>G19</f>
        <v>5</v>
      </c>
      <c r="H18" s="118"/>
      <c r="I18" s="117"/>
      <c r="J18" s="117"/>
    </row>
    <row r="19" spans="1:11" s="54" customFormat="1" ht="29.25" customHeight="1" x14ac:dyDescent="0.25">
      <c r="A19" s="170" t="s">
        <v>110</v>
      </c>
      <c r="B19" s="161" t="s">
        <v>109</v>
      </c>
      <c r="C19" s="161" t="s">
        <v>9</v>
      </c>
      <c r="D19" s="119" t="s">
        <v>31</v>
      </c>
      <c r="E19" s="119" t="s">
        <v>124</v>
      </c>
      <c r="F19" s="153"/>
      <c r="G19" s="152">
        <v>5</v>
      </c>
      <c r="H19" s="152" t="s">
        <v>375</v>
      </c>
      <c r="I19" s="158"/>
      <c r="J19" s="177"/>
    </row>
    <row r="20" spans="1:11" s="54" customFormat="1" ht="39.75" customHeight="1" x14ac:dyDescent="0.25">
      <c r="A20" s="170"/>
      <c r="B20" s="161"/>
      <c r="C20" s="161"/>
      <c r="D20" s="119" t="s">
        <v>32</v>
      </c>
      <c r="E20" s="119" t="s">
        <v>36</v>
      </c>
      <c r="F20" s="153"/>
      <c r="G20" s="153"/>
      <c r="H20" s="153"/>
      <c r="I20" s="159"/>
      <c r="J20" s="178"/>
      <c r="K20" s="79"/>
    </row>
    <row r="21" spans="1:11" s="54" customFormat="1" ht="29.25" customHeight="1" x14ac:dyDescent="0.25">
      <c r="A21" s="170"/>
      <c r="B21" s="161"/>
      <c r="C21" s="161"/>
      <c r="D21" s="119" t="s">
        <v>33</v>
      </c>
      <c r="E21" s="119" t="s">
        <v>125</v>
      </c>
      <c r="F21" s="153"/>
      <c r="G21" s="153"/>
      <c r="H21" s="153"/>
      <c r="I21" s="159"/>
      <c r="J21" s="178"/>
    </row>
    <row r="22" spans="1:11" s="54" customFormat="1" ht="29.25" customHeight="1" x14ac:dyDescent="0.25">
      <c r="A22" s="170"/>
      <c r="B22" s="161"/>
      <c r="C22" s="161"/>
      <c r="D22" s="119" t="s">
        <v>34</v>
      </c>
      <c r="E22" s="119" t="s">
        <v>38</v>
      </c>
      <c r="F22" s="153"/>
      <c r="G22" s="154"/>
      <c r="H22" s="154"/>
      <c r="I22" s="160"/>
      <c r="J22" s="179"/>
    </row>
    <row r="23" spans="1:11" ht="21" customHeight="1" x14ac:dyDescent="0.25">
      <c r="A23" s="120" t="s">
        <v>21</v>
      </c>
      <c r="B23" s="174" t="s">
        <v>112</v>
      </c>
      <c r="C23" s="175"/>
      <c r="D23" s="119"/>
      <c r="E23" s="119"/>
      <c r="F23" s="153"/>
      <c r="G23" s="118">
        <f>G24+G28</f>
        <v>10</v>
      </c>
      <c r="H23" s="12"/>
      <c r="I23" s="82"/>
      <c r="J23" s="83"/>
    </row>
    <row r="24" spans="1:11" ht="30.75" customHeight="1" x14ac:dyDescent="0.25">
      <c r="A24" s="170" t="s">
        <v>113</v>
      </c>
      <c r="B24" s="161" t="s">
        <v>115</v>
      </c>
      <c r="C24" s="161" t="s">
        <v>9</v>
      </c>
      <c r="D24" s="119" t="s">
        <v>31</v>
      </c>
      <c r="E24" s="119" t="s">
        <v>124</v>
      </c>
      <c r="F24" s="153"/>
      <c r="G24" s="161">
        <v>5</v>
      </c>
      <c r="H24" s="152" t="s">
        <v>265</v>
      </c>
      <c r="I24" s="158"/>
      <c r="J24" s="177"/>
    </row>
    <row r="25" spans="1:11" ht="28.5" customHeight="1" x14ac:dyDescent="0.25">
      <c r="A25" s="170"/>
      <c r="B25" s="161"/>
      <c r="C25" s="161"/>
      <c r="D25" s="119" t="s">
        <v>32</v>
      </c>
      <c r="E25" s="119" t="s">
        <v>36</v>
      </c>
      <c r="F25" s="153"/>
      <c r="G25" s="161"/>
      <c r="H25" s="153"/>
      <c r="I25" s="159"/>
      <c r="J25" s="178"/>
    </row>
    <row r="26" spans="1:11" ht="27" customHeight="1" x14ac:dyDescent="0.25">
      <c r="A26" s="170"/>
      <c r="B26" s="161"/>
      <c r="C26" s="161"/>
      <c r="D26" s="119" t="s">
        <v>33</v>
      </c>
      <c r="E26" s="119" t="s">
        <v>125</v>
      </c>
      <c r="F26" s="153"/>
      <c r="G26" s="161"/>
      <c r="H26" s="153"/>
      <c r="I26" s="159"/>
      <c r="J26" s="178"/>
    </row>
    <row r="27" spans="1:11" ht="20.25" customHeight="1" x14ac:dyDescent="0.25">
      <c r="A27" s="170"/>
      <c r="B27" s="161"/>
      <c r="C27" s="161"/>
      <c r="D27" s="119" t="s">
        <v>34</v>
      </c>
      <c r="E27" s="119" t="s">
        <v>38</v>
      </c>
      <c r="F27" s="153"/>
      <c r="G27" s="161"/>
      <c r="H27" s="154"/>
      <c r="I27" s="160"/>
      <c r="J27" s="179"/>
    </row>
    <row r="28" spans="1:11" ht="31.5" customHeight="1" x14ac:dyDescent="0.25">
      <c r="A28" s="155" t="s">
        <v>114</v>
      </c>
      <c r="B28" s="161" t="s">
        <v>104</v>
      </c>
      <c r="C28" s="161" t="s">
        <v>9</v>
      </c>
      <c r="D28" s="119" t="s">
        <v>31</v>
      </c>
      <c r="E28" s="119" t="s">
        <v>124</v>
      </c>
      <c r="F28" s="153"/>
      <c r="G28" s="161">
        <v>5</v>
      </c>
      <c r="H28" s="161" t="s">
        <v>265</v>
      </c>
      <c r="I28" s="158"/>
      <c r="J28" s="177"/>
    </row>
    <row r="29" spans="1:11" ht="27.75" customHeight="1" x14ac:dyDescent="0.25">
      <c r="A29" s="156"/>
      <c r="B29" s="161"/>
      <c r="C29" s="161"/>
      <c r="D29" s="119" t="s">
        <v>32</v>
      </c>
      <c r="E29" s="119" t="s">
        <v>36</v>
      </c>
      <c r="F29" s="153"/>
      <c r="G29" s="161"/>
      <c r="H29" s="161"/>
      <c r="I29" s="159"/>
      <c r="J29" s="178"/>
    </row>
    <row r="30" spans="1:11" ht="24.75" customHeight="1" x14ac:dyDescent="0.25">
      <c r="A30" s="156"/>
      <c r="B30" s="161"/>
      <c r="C30" s="161"/>
      <c r="D30" s="119" t="s">
        <v>33</v>
      </c>
      <c r="E30" s="119" t="s">
        <v>125</v>
      </c>
      <c r="F30" s="153"/>
      <c r="G30" s="161"/>
      <c r="H30" s="161"/>
      <c r="I30" s="159"/>
      <c r="J30" s="178"/>
    </row>
    <row r="31" spans="1:11" ht="15.75" customHeight="1" x14ac:dyDescent="0.25">
      <c r="A31" s="157"/>
      <c r="B31" s="161"/>
      <c r="C31" s="161"/>
      <c r="D31" s="119" t="s">
        <v>34</v>
      </c>
      <c r="E31" s="119" t="s">
        <v>38</v>
      </c>
      <c r="F31" s="154"/>
      <c r="G31" s="161"/>
      <c r="H31" s="161"/>
      <c r="I31" s="160"/>
      <c r="J31" s="179"/>
    </row>
    <row r="32" spans="1:11" ht="92.25" customHeight="1" x14ac:dyDescent="0.25">
      <c r="A32" s="120" t="s">
        <v>22</v>
      </c>
      <c r="B32" s="118" t="s">
        <v>11</v>
      </c>
      <c r="C32" s="118" t="s">
        <v>128</v>
      </c>
      <c r="D32" s="118" t="s">
        <v>84</v>
      </c>
      <c r="E32" s="118" t="s">
        <v>197</v>
      </c>
      <c r="F32" s="118" t="s">
        <v>10</v>
      </c>
      <c r="G32" s="118">
        <v>10</v>
      </c>
      <c r="H32" s="118" t="s">
        <v>262</v>
      </c>
      <c r="I32" s="24"/>
      <c r="J32" s="28"/>
    </row>
    <row r="33" spans="1:11" ht="60.75" customHeight="1" x14ac:dyDescent="0.25">
      <c r="A33" s="114" t="s">
        <v>23</v>
      </c>
      <c r="B33" s="111" t="s">
        <v>301</v>
      </c>
      <c r="C33" s="111" t="s">
        <v>12</v>
      </c>
      <c r="D33" s="119" t="s">
        <v>117</v>
      </c>
      <c r="E33" s="119"/>
      <c r="F33" s="10"/>
      <c r="G33" s="111">
        <f>G34+G38+G42</f>
        <v>15</v>
      </c>
      <c r="H33" s="131"/>
      <c r="I33" s="82"/>
      <c r="J33" s="83"/>
      <c r="K33" s="6"/>
    </row>
    <row r="34" spans="1:11" ht="16.5" customHeight="1" x14ac:dyDescent="0.25">
      <c r="A34" s="155" t="s">
        <v>204</v>
      </c>
      <c r="B34" s="152" t="s">
        <v>305</v>
      </c>
      <c r="C34" s="152" t="s">
        <v>12</v>
      </c>
      <c r="D34" s="119" t="s">
        <v>31</v>
      </c>
      <c r="E34" s="119" t="s">
        <v>119</v>
      </c>
      <c r="F34" s="152" t="s">
        <v>13</v>
      </c>
      <c r="G34" s="152">
        <v>5</v>
      </c>
      <c r="H34" s="152" t="s">
        <v>303</v>
      </c>
      <c r="I34" s="158"/>
      <c r="J34" s="158"/>
      <c r="K34" s="6"/>
    </row>
    <row r="35" spans="1:11" ht="16.5" customHeight="1" x14ac:dyDescent="0.25">
      <c r="A35" s="156"/>
      <c r="B35" s="153"/>
      <c r="C35" s="153"/>
      <c r="D35" s="119" t="s">
        <v>32</v>
      </c>
      <c r="E35" s="119" t="s">
        <v>120</v>
      </c>
      <c r="F35" s="153"/>
      <c r="G35" s="153"/>
      <c r="H35" s="153"/>
      <c r="I35" s="159"/>
      <c r="J35" s="159"/>
      <c r="K35" s="6"/>
    </row>
    <row r="36" spans="1:11" ht="16.5" customHeight="1" x14ac:dyDescent="0.25">
      <c r="A36" s="156"/>
      <c r="B36" s="153"/>
      <c r="C36" s="153"/>
      <c r="D36" s="119" t="s">
        <v>33</v>
      </c>
      <c r="E36" s="119" t="s">
        <v>121</v>
      </c>
      <c r="F36" s="153"/>
      <c r="G36" s="153"/>
      <c r="H36" s="153"/>
      <c r="I36" s="159"/>
      <c r="J36" s="159"/>
      <c r="K36" s="6"/>
    </row>
    <row r="37" spans="1:11" ht="106.5" customHeight="1" x14ac:dyDescent="0.25">
      <c r="A37" s="157"/>
      <c r="B37" s="154"/>
      <c r="C37" s="154"/>
      <c r="D37" s="119" t="s">
        <v>34</v>
      </c>
      <c r="E37" s="119" t="s">
        <v>122</v>
      </c>
      <c r="F37" s="153"/>
      <c r="G37" s="154"/>
      <c r="H37" s="154"/>
      <c r="I37" s="160"/>
      <c r="J37" s="160"/>
      <c r="K37" s="6"/>
    </row>
    <row r="38" spans="1:11" ht="26.25" customHeight="1" x14ac:dyDescent="0.25">
      <c r="A38" s="155" t="s">
        <v>205</v>
      </c>
      <c r="B38" s="152" t="s">
        <v>361</v>
      </c>
      <c r="C38" s="152" t="s">
        <v>12</v>
      </c>
      <c r="D38" s="119" t="s">
        <v>31</v>
      </c>
      <c r="E38" s="119" t="s">
        <v>119</v>
      </c>
      <c r="F38" s="153"/>
      <c r="G38" s="152">
        <v>5</v>
      </c>
      <c r="H38" s="161" t="s">
        <v>257</v>
      </c>
      <c r="I38" s="158"/>
      <c r="J38" s="177"/>
      <c r="K38" s="6"/>
    </row>
    <row r="39" spans="1:11" ht="39" customHeight="1" x14ac:dyDescent="0.25">
      <c r="A39" s="156"/>
      <c r="B39" s="153"/>
      <c r="C39" s="153"/>
      <c r="D39" s="119" t="s">
        <v>32</v>
      </c>
      <c r="E39" s="119" t="s">
        <v>120</v>
      </c>
      <c r="F39" s="153"/>
      <c r="G39" s="153"/>
      <c r="H39" s="161"/>
      <c r="I39" s="159"/>
      <c r="J39" s="178"/>
      <c r="K39" s="6"/>
    </row>
    <row r="40" spans="1:11" ht="37.5" customHeight="1" x14ac:dyDescent="0.25">
      <c r="A40" s="156"/>
      <c r="B40" s="153"/>
      <c r="C40" s="153"/>
      <c r="D40" s="119" t="s">
        <v>33</v>
      </c>
      <c r="E40" s="119" t="s">
        <v>121</v>
      </c>
      <c r="F40" s="153"/>
      <c r="G40" s="153"/>
      <c r="H40" s="161"/>
      <c r="I40" s="159"/>
      <c r="J40" s="178"/>
      <c r="K40" s="6"/>
    </row>
    <row r="41" spans="1:11" ht="65.25" customHeight="1" x14ac:dyDescent="0.25">
      <c r="A41" s="157"/>
      <c r="B41" s="154"/>
      <c r="C41" s="154"/>
      <c r="D41" s="119" t="s">
        <v>34</v>
      </c>
      <c r="E41" s="119" t="s">
        <v>122</v>
      </c>
      <c r="F41" s="153"/>
      <c r="G41" s="154"/>
      <c r="H41" s="161"/>
      <c r="I41" s="160"/>
      <c r="J41" s="179"/>
      <c r="K41" s="6"/>
    </row>
    <row r="42" spans="1:11" ht="34.5" customHeight="1" x14ac:dyDescent="0.25">
      <c r="A42" s="155" t="s">
        <v>333</v>
      </c>
      <c r="B42" s="152" t="s">
        <v>330</v>
      </c>
      <c r="C42" s="152" t="s">
        <v>12</v>
      </c>
      <c r="D42" s="119" t="s">
        <v>31</v>
      </c>
      <c r="E42" s="119" t="s">
        <v>119</v>
      </c>
      <c r="F42" s="153"/>
      <c r="G42" s="152">
        <v>5</v>
      </c>
      <c r="H42" s="152" t="s">
        <v>365</v>
      </c>
      <c r="I42" s="158"/>
      <c r="J42" s="177"/>
      <c r="K42" s="6"/>
    </row>
    <row r="43" spans="1:11" ht="54.75" customHeight="1" x14ac:dyDescent="0.25">
      <c r="A43" s="156"/>
      <c r="B43" s="153"/>
      <c r="C43" s="153"/>
      <c r="D43" s="119" t="s">
        <v>32</v>
      </c>
      <c r="E43" s="119" t="s">
        <v>120</v>
      </c>
      <c r="F43" s="153"/>
      <c r="G43" s="153"/>
      <c r="H43" s="153"/>
      <c r="I43" s="159"/>
      <c r="J43" s="178"/>
      <c r="K43" s="6"/>
    </row>
    <row r="44" spans="1:11" ht="51" customHeight="1" x14ac:dyDescent="0.25">
      <c r="A44" s="156"/>
      <c r="B44" s="153"/>
      <c r="C44" s="153"/>
      <c r="D44" s="119" t="s">
        <v>33</v>
      </c>
      <c r="E44" s="119" t="s">
        <v>121</v>
      </c>
      <c r="F44" s="153"/>
      <c r="G44" s="153"/>
      <c r="H44" s="153"/>
      <c r="I44" s="159"/>
      <c r="J44" s="178"/>
      <c r="K44" s="6"/>
    </row>
    <row r="45" spans="1:11" ht="39.75" customHeight="1" x14ac:dyDescent="0.25">
      <c r="A45" s="157"/>
      <c r="B45" s="154"/>
      <c r="C45" s="154"/>
      <c r="D45" s="119" t="s">
        <v>34</v>
      </c>
      <c r="E45" s="119" t="s">
        <v>122</v>
      </c>
      <c r="F45" s="154"/>
      <c r="G45" s="154"/>
      <c r="H45" s="154"/>
      <c r="I45" s="160"/>
      <c r="J45" s="179"/>
      <c r="K45" s="6"/>
    </row>
    <row r="46" spans="1:11" ht="123" customHeight="1" x14ac:dyDescent="0.25">
      <c r="A46" s="120" t="s">
        <v>24</v>
      </c>
      <c r="B46" s="118" t="s">
        <v>270</v>
      </c>
      <c r="C46" s="118" t="s">
        <v>9</v>
      </c>
      <c r="D46" s="118" t="s">
        <v>56</v>
      </c>
      <c r="E46" s="118" t="s">
        <v>269</v>
      </c>
      <c r="F46" s="118" t="s">
        <v>13</v>
      </c>
      <c r="G46" s="118">
        <v>10</v>
      </c>
      <c r="H46" s="118" t="s">
        <v>271</v>
      </c>
      <c r="I46" s="28"/>
      <c r="J46" s="28"/>
      <c r="K46" s="6"/>
    </row>
    <row r="47" spans="1:11" ht="105" x14ac:dyDescent="0.25">
      <c r="A47" s="120" t="s">
        <v>27</v>
      </c>
      <c r="B47" s="118" t="s">
        <v>129</v>
      </c>
      <c r="C47" s="118" t="s">
        <v>9</v>
      </c>
      <c r="D47" s="118" t="s">
        <v>56</v>
      </c>
      <c r="E47" s="118">
        <v>20</v>
      </c>
      <c r="F47" s="118" t="s">
        <v>13</v>
      </c>
      <c r="G47" s="118">
        <v>10</v>
      </c>
      <c r="H47" s="111" t="s">
        <v>130</v>
      </c>
      <c r="I47" s="24"/>
      <c r="J47" s="28"/>
      <c r="K47" s="6"/>
    </row>
    <row r="48" spans="1:11" ht="154.5" customHeight="1" x14ac:dyDescent="0.25">
      <c r="A48" s="15">
        <v>6</v>
      </c>
      <c r="B48" s="118" t="s">
        <v>272</v>
      </c>
      <c r="C48" s="118" t="s">
        <v>92</v>
      </c>
      <c r="D48" s="118" t="s">
        <v>273</v>
      </c>
      <c r="E48" s="118" t="s">
        <v>290</v>
      </c>
      <c r="F48" s="118" t="s">
        <v>274</v>
      </c>
      <c r="G48" s="118">
        <v>3</v>
      </c>
      <c r="H48" s="118" t="s">
        <v>275</v>
      </c>
      <c r="I48" s="28"/>
      <c r="J48" s="28"/>
      <c r="K48" s="6"/>
    </row>
    <row r="49" spans="1:11" ht="120" x14ac:dyDescent="0.25">
      <c r="A49" s="15">
        <v>7</v>
      </c>
      <c r="B49" s="118" t="s">
        <v>277</v>
      </c>
      <c r="C49" s="118" t="s">
        <v>12</v>
      </c>
      <c r="D49" s="118" t="s">
        <v>273</v>
      </c>
      <c r="E49" s="16">
        <v>1</v>
      </c>
      <c r="F49" s="118" t="s">
        <v>13</v>
      </c>
      <c r="G49" s="118">
        <v>2</v>
      </c>
      <c r="H49" s="113" t="s">
        <v>278</v>
      </c>
      <c r="I49" s="28"/>
      <c r="J49" s="28"/>
      <c r="K49" s="6"/>
    </row>
    <row r="50" spans="1:11" ht="75" x14ac:dyDescent="0.25">
      <c r="A50" s="15">
        <v>8</v>
      </c>
      <c r="B50" s="118" t="s">
        <v>331</v>
      </c>
      <c r="C50" s="118" t="s">
        <v>334</v>
      </c>
      <c r="D50" s="118" t="s">
        <v>56</v>
      </c>
      <c r="E50" s="16">
        <v>1</v>
      </c>
      <c r="F50" s="118" t="s">
        <v>13</v>
      </c>
      <c r="G50" s="118">
        <v>5</v>
      </c>
      <c r="H50" s="113" t="s">
        <v>278</v>
      </c>
      <c r="I50" s="28"/>
      <c r="J50" s="28"/>
      <c r="K50" s="6"/>
    </row>
    <row r="51" spans="1:11" ht="105" x14ac:dyDescent="0.25">
      <c r="A51" s="15">
        <v>9</v>
      </c>
      <c r="B51" s="118" t="s">
        <v>332</v>
      </c>
      <c r="C51" s="118" t="s">
        <v>335</v>
      </c>
      <c r="D51" s="118" t="s">
        <v>56</v>
      </c>
      <c r="E51" s="16" t="s">
        <v>336</v>
      </c>
      <c r="F51" s="118" t="s">
        <v>337</v>
      </c>
      <c r="G51" s="118">
        <v>5</v>
      </c>
      <c r="H51" s="113" t="s">
        <v>370</v>
      </c>
      <c r="I51" s="28"/>
      <c r="J51" s="28"/>
      <c r="K51" s="6"/>
    </row>
    <row r="52" spans="1:11" x14ac:dyDescent="0.25">
      <c r="A52" s="11"/>
      <c r="B52" s="17" t="s">
        <v>14</v>
      </c>
      <c r="C52" s="131"/>
      <c r="D52" s="131"/>
      <c r="E52" s="131"/>
      <c r="F52" s="131"/>
      <c r="G52" s="131">
        <f>G4+G32+G33+G46+G47+G48+G49+G50+G51</f>
        <v>100</v>
      </c>
      <c r="H52" s="131"/>
      <c r="I52" s="26"/>
      <c r="J52" s="26">
        <f>J6+J10+J14+J19+J24+J28+J32+J34+J38+J42+J46+J47+J48+J49+J50+J51</f>
        <v>0</v>
      </c>
      <c r="K52" s="6"/>
    </row>
    <row r="54" spans="1:11" ht="30" x14ac:dyDescent="0.25">
      <c r="A54" s="6"/>
      <c r="B54" s="9" t="s">
        <v>276</v>
      </c>
      <c r="C54" s="6"/>
      <c r="D54" s="6"/>
      <c r="E54" s="6"/>
      <c r="F54" s="6"/>
      <c r="G54" s="6"/>
      <c r="H54" s="6"/>
      <c r="I54" s="6"/>
      <c r="J54" s="6"/>
      <c r="K54" s="6"/>
    </row>
  </sheetData>
  <mergeCells count="69">
    <mergeCell ref="I10:I13"/>
    <mergeCell ref="J10:J13"/>
    <mergeCell ref="A2:J2"/>
    <mergeCell ref="B4:C4"/>
    <mergeCell ref="B5:C5"/>
    <mergeCell ref="A6:A9"/>
    <mergeCell ref="B6:B9"/>
    <mergeCell ref="C6:C9"/>
    <mergeCell ref="G6:G9"/>
    <mergeCell ref="I6:I9"/>
    <mergeCell ref="J6:J9"/>
    <mergeCell ref="H6:H9"/>
    <mergeCell ref="F5:F31"/>
    <mergeCell ref="C19:C22"/>
    <mergeCell ref="B19:B22"/>
    <mergeCell ref="I24:I27"/>
    <mergeCell ref="A10:A13"/>
    <mergeCell ref="H24:H27"/>
    <mergeCell ref="B10:B13"/>
    <mergeCell ref="C10:C13"/>
    <mergeCell ref="G10:G13"/>
    <mergeCell ref="A19:A22"/>
    <mergeCell ref="G19:G22"/>
    <mergeCell ref="B23:C23"/>
    <mergeCell ref="A24:A27"/>
    <mergeCell ref="B24:B27"/>
    <mergeCell ref="C24:C27"/>
    <mergeCell ref="G24:G27"/>
    <mergeCell ref="H10:H13"/>
    <mergeCell ref="A14:A17"/>
    <mergeCell ref="B14:B17"/>
    <mergeCell ref="C14:C17"/>
    <mergeCell ref="G14:G17"/>
    <mergeCell ref="B34:B37"/>
    <mergeCell ref="J24:J27"/>
    <mergeCell ref="J14:J17"/>
    <mergeCell ref="I14:I17"/>
    <mergeCell ref="H19:H22"/>
    <mergeCell ref="J19:J22"/>
    <mergeCell ref="I19:I22"/>
    <mergeCell ref="H14:H17"/>
    <mergeCell ref="J28:J31"/>
    <mergeCell ref="H28:H31"/>
    <mergeCell ref="I28:I31"/>
    <mergeCell ref="I34:I37"/>
    <mergeCell ref="J34:J37"/>
    <mergeCell ref="H34:H37"/>
    <mergeCell ref="A28:A31"/>
    <mergeCell ref="B28:B31"/>
    <mergeCell ref="C28:C31"/>
    <mergeCell ref="G28:G31"/>
    <mergeCell ref="C38:C41"/>
    <mergeCell ref="G38:G41"/>
    <mergeCell ref="A34:A37"/>
    <mergeCell ref="C34:C37"/>
    <mergeCell ref="G34:G37"/>
    <mergeCell ref="B38:B41"/>
    <mergeCell ref="I42:I45"/>
    <mergeCell ref="J42:J45"/>
    <mergeCell ref="F34:F45"/>
    <mergeCell ref="A42:A45"/>
    <mergeCell ref="B42:B45"/>
    <mergeCell ref="C42:C45"/>
    <mergeCell ref="G42:G45"/>
    <mergeCell ref="H42:H45"/>
    <mergeCell ref="A38:A41"/>
    <mergeCell ref="J38:J41"/>
    <mergeCell ref="H38:H41"/>
    <mergeCell ref="I38:I41"/>
  </mergeCells>
  <pageMargins left="0.43307086614173229" right="0.23622047244094491" top="0.35433070866141736" bottom="0.74803149606299213" header="0.31496062992125984" footer="0.31496062992125984"/>
  <pageSetup paperSize="9" scale="47" fitToHeight="0" orientation="portrait" r:id="rId1"/>
  <ignoredErrors>
    <ignoredError sqref="A46:A4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K41"/>
  <sheetViews>
    <sheetView zoomScale="84" zoomScaleNormal="84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K6" sqref="K6"/>
    </sheetView>
  </sheetViews>
  <sheetFormatPr defaultRowHeight="15" x14ac:dyDescent="0.25"/>
  <cols>
    <col min="1" max="1" width="5.42578125" style="22" customWidth="1"/>
    <col min="2" max="2" width="25.85546875" style="18" customWidth="1"/>
    <col min="3" max="3" width="13.7109375" style="18" customWidth="1"/>
    <col min="4" max="4" width="22.5703125" style="18" customWidth="1"/>
    <col min="5" max="5" width="11.85546875" style="18" customWidth="1"/>
    <col min="6" max="6" width="22.85546875" style="18" customWidth="1"/>
    <col min="7" max="7" width="17" style="18" customWidth="1"/>
    <col min="8" max="8" width="37" style="18" customWidth="1"/>
    <col min="9" max="9" width="9.140625" style="18"/>
    <col min="10" max="10" width="31.7109375" style="18" customWidth="1"/>
    <col min="11" max="11" width="12.140625" style="8" customWidth="1"/>
  </cols>
  <sheetData>
    <row r="1" spans="1:10" ht="84" customHeight="1" x14ac:dyDescent="0.25">
      <c r="J1" s="14" t="s">
        <v>455</v>
      </c>
    </row>
    <row r="2" spans="1:10" ht="33.75" customHeight="1" x14ac:dyDescent="0.25">
      <c r="A2" s="176" t="s">
        <v>406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45" customHeight="1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5</v>
      </c>
      <c r="H3" s="119" t="s">
        <v>39</v>
      </c>
      <c r="I3" s="118" t="s">
        <v>6</v>
      </c>
      <c r="J3" s="118" t="s">
        <v>7</v>
      </c>
    </row>
    <row r="4" spans="1:10" ht="37.5" customHeight="1" x14ac:dyDescent="0.25">
      <c r="A4" s="120">
        <v>1</v>
      </c>
      <c r="B4" s="163" t="s">
        <v>8</v>
      </c>
      <c r="C4" s="164"/>
      <c r="D4" s="118"/>
      <c r="E4" s="118">
        <v>100</v>
      </c>
      <c r="F4" s="152" t="s">
        <v>17</v>
      </c>
      <c r="G4" s="118">
        <f>G5+G10+G15</f>
        <v>45</v>
      </c>
      <c r="H4" s="12"/>
      <c r="I4" s="118"/>
      <c r="J4" s="118"/>
    </row>
    <row r="5" spans="1:10" ht="23.25" customHeight="1" x14ac:dyDescent="0.25">
      <c r="A5" s="114" t="s">
        <v>18</v>
      </c>
      <c r="B5" s="165" t="s">
        <v>123</v>
      </c>
      <c r="C5" s="166"/>
      <c r="D5" s="118"/>
      <c r="E5" s="118"/>
      <c r="F5" s="153"/>
      <c r="G5" s="111">
        <v>15</v>
      </c>
      <c r="H5" s="12"/>
      <c r="I5" s="118"/>
      <c r="J5" s="118"/>
    </row>
    <row r="6" spans="1:10" ht="24" customHeight="1" x14ac:dyDescent="0.25">
      <c r="A6" s="155" t="s">
        <v>58</v>
      </c>
      <c r="B6" s="161" t="s">
        <v>106</v>
      </c>
      <c r="C6" s="161" t="s">
        <v>9</v>
      </c>
      <c r="D6" s="119" t="s">
        <v>31</v>
      </c>
      <c r="E6" s="119" t="s">
        <v>124</v>
      </c>
      <c r="F6" s="153"/>
      <c r="G6" s="161">
        <v>15</v>
      </c>
      <c r="H6" s="161" t="s">
        <v>357</v>
      </c>
      <c r="I6" s="152"/>
      <c r="J6" s="152"/>
    </row>
    <row r="7" spans="1:10" ht="27.75" customHeight="1" x14ac:dyDescent="0.25">
      <c r="A7" s="156"/>
      <c r="B7" s="161"/>
      <c r="C7" s="161"/>
      <c r="D7" s="119" t="s">
        <v>32</v>
      </c>
      <c r="E7" s="119" t="s">
        <v>36</v>
      </c>
      <c r="F7" s="153"/>
      <c r="G7" s="161"/>
      <c r="H7" s="161"/>
      <c r="I7" s="153"/>
      <c r="J7" s="153"/>
    </row>
    <row r="8" spans="1:10" ht="25.5" customHeight="1" x14ac:dyDescent="0.25">
      <c r="A8" s="156"/>
      <c r="B8" s="161"/>
      <c r="C8" s="161"/>
      <c r="D8" s="119" t="s">
        <v>33</v>
      </c>
      <c r="E8" s="119" t="s">
        <v>125</v>
      </c>
      <c r="F8" s="153"/>
      <c r="G8" s="161"/>
      <c r="H8" s="161"/>
      <c r="I8" s="153"/>
      <c r="J8" s="153"/>
    </row>
    <row r="9" spans="1:10" ht="21.75" customHeight="1" x14ac:dyDescent="0.25">
      <c r="A9" s="157"/>
      <c r="B9" s="161"/>
      <c r="C9" s="161"/>
      <c r="D9" s="119" t="s">
        <v>34</v>
      </c>
      <c r="E9" s="119" t="s">
        <v>38</v>
      </c>
      <c r="F9" s="153"/>
      <c r="G9" s="161"/>
      <c r="H9" s="161"/>
      <c r="I9" s="154"/>
      <c r="J9" s="154"/>
    </row>
    <row r="10" spans="1:10" ht="15.75" customHeight="1" x14ac:dyDescent="0.25">
      <c r="A10" s="114" t="s">
        <v>19</v>
      </c>
      <c r="B10" s="168" t="s">
        <v>108</v>
      </c>
      <c r="C10" s="169"/>
      <c r="D10" s="119"/>
      <c r="E10" s="119"/>
      <c r="F10" s="153"/>
      <c r="G10" s="118">
        <v>15</v>
      </c>
      <c r="H10" s="12"/>
      <c r="I10" s="12"/>
      <c r="J10" s="12"/>
    </row>
    <row r="11" spans="1:10" ht="24.75" customHeight="1" x14ac:dyDescent="0.25">
      <c r="A11" s="155" t="s">
        <v>40</v>
      </c>
      <c r="B11" s="152" t="s">
        <v>107</v>
      </c>
      <c r="C11" s="152" t="s">
        <v>9</v>
      </c>
      <c r="D11" s="119" t="s">
        <v>31</v>
      </c>
      <c r="E11" s="119" t="s">
        <v>124</v>
      </c>
      <c r="F11" s="153"/>
      <c r="G11" s="152">
        <v>15</v>
      </c>
      <c r="H11" s="161" t="s">
        <v>367</v>
      </c>
      <c r="I11" s="152"/>
      <c r="J11" s="152"/>
    </row>
    <row r="12" spans="1:10" ht="41.25" customHeight="1" x14ac:dyDescent="0.25">
      <c r="A12" s="156"/>
      <c r="B12" s="153"/>
      <c r="C12" s="153"/>
      <c r="D12" s="119" t="s">
        <v>32</v>
      </c>
      <c r="E12" s="119" t="s">
        <v>36</v>
      </c>
      <c r="F12" s="153"/>
      <c r="G12" s="153"/>
      <c r="H12" s="161"/>
      <c r="I12" s="153"/>
      <c r="J12" s="153"/>
    </row>
    <row r="13" spans="1:10" ht="25.5" customHeight="1" x14ac:dyDescent="0.25">
      <c r="A13" s="156"/>
      <c r="B13" s="153"/>
      <c r="C13" s="153"/>
      <c r="D13" s="119" t="s">
        <v>33</v>
      </c>
      <c r="E13" s="119" t="s">
        <v>125</v>
      </c>
      <c r="F13" s="153"/>
      <c r="G13" s="153"/>
      <c r="H13" s="161"/>
      <c r="I13" s="153"/>
      <c r="J13" s="153"/>
    </row>
    <row r="14" spans="1:10" s="8" customFormat="1" ht="25.5" customHeight="1" x14ac:dyDescent="0.25">
      <c r="A14" s="157"/>
      <c r="B14" s="154"/>
      <c r="C14" s="154"/>
      <c r="D14" s="119" t="s">
        <v>34</v>
      </c>
      <c r="E14" s="119" t="s">
        <v>91</v>
      </c>
      <c r="F14" s="153"/>
      <c r="G14" s="154"/>
      <c r="H14" s="161"/>
      <c r="I14" s="154"/>
      <c r="J14" s="154"/>
    </row>
    <row r="15" spans="1:10" s="8" customFormat="1" ht="21.75" customHeight="1" x14ac:dyDescent="0.25">
      <c r="A15" s="115" t="s">
        <v>20</v>
      </c>
      <c r="B15" s="165" t="s">
        <v>131</v>
      </c>
      <c r="C15" s="166"/>
      <c r="D15" s="119"/>
      <c r="E15" s="119"/>
      <c r="F15" s="153"/>
      <c r="G15" s="118">
        <v>15</v>
      </c>
      <c r="H15" s="12"/>
      <c r="I15" s="12"/>
      <c r="J15" s="12"/>
    </row>
    <row r="16" spans="1:10" s="8" customFormat="1" ht="30" customHeight="1" x14ac:dyDescent="0.25">
      <c r="A16" s="155" t="s">
        <v>110</v>
      </c>
      <c r="B16" s="152" t="s">
        <v>109</v>
      </c>
      <c r="C16" s="152" t="s">
        <v>9</v>
      </c>
      <c r="D16" s="119" t="s">
        <v>31</v>
      </c>
      <c r="E16" s="119" t="s">
        <v>124</v>
      </c>
      <c r="F16" s="153"/>
      <c r="G16" s="161">
        <v>15</v>
      </c>
      <c r="H16" s="152" t="s">
        <v>382</v>
      </c>
      <c r="I16" s="152"/>
      <c r="J16" s="152"/>
    </row>
    <row r="17" spans="1:11" s="8" customFormat="1" ht="22.5" customHeight="1" x14ac:dyDescent="0.25">
      <c r="A17" s="156"/>
      <c r="B17" s="153"/>
      <c r="C17" s="153"/>
      <c r="D17" s="119" t="s">
        <v>32</v>
      </c>
      <c r="E17" s="119" t="s">
        <v>36</v>
      </c>
      <c r="F17" s="153"/>
      <c r="G17" s="161"/>
      <c r="H17" s="153"/>
      <c r="I17" s="153"/>
      <c r="J17" s="153"/>
    </row>
    <row r="18" spans="1:11" s="8" customFormat="1" ht="27" customHeight="1" x14ac:dyDescent="0.25">
      <c r="A18" s="156"/>
      <c r="B18" s="153"/>
      <c r="C18" s="153"/>
      <c r="D18" s="119" t="s">
        <v>33</v>
      </c>
      <c r="E18" s="119" t="s">
        <v>125</v>
      </c>
      <c r="F18" s="153"/>
      <c r="G18" s="161"/>
      <c r="H18" s="153"/>
      <c r="I18" s="153"/>
      <c r="J18" s="153"/>
    </row>
    <row r="19" spans="1:11" s="8" customFormat="1" ht="15.75" customHeight="1" x14ac:dyDescent="0.25">
      <c r="A19" s="157"/>
      <c r="B19" s="154"/>
      <c r="C19" s="154"/>
      <c r="D19" s="119" t="s">
        <v>34</v>
      </c>
      <c r="E19" s="119" t="s">
        <v>38</v>
      </c>
      <c r="F19" s="153"/>
      <c r="G19" s="161"/>
      <c r="H19" s="154"/>
      <c r="I19" s="154"/>
      <c r="J19" s="154"/>
    </row>
    <row r="20" spans="1:11" s="6" customFormat="1" ht="93" customHeight="1" x14ac:dyDescent="0.25">
      <c r="A20" s="120" t="s">
        <v>22</v>
      </c>
      <c r="B20" s="118" t="s">
        <v>11</v>
      </c>
      <c r="C20" s="118" t="s">
        <v>128</v>
      </c>
      <c r="D20" s="118" t="s">
        <v>84</v>
      </c>
      <c r="E20" s="118" t="s">
        <v>197</v>
      </c>
      <c r="F20" s="118" t="s">
        <v>10</v>
      </c>
      <c r="G20" s="118">
        <v>15</v>
      </c>
      <c r="H20" s="118" t="s">
        <v>282</v>
      </c>
      <c r="I20" s="118"/>
      <c r="J20" s="118"/>
      <c r="K20" s="54"/>
    </row>
    <row r="21" spans="1:11" ht="77.25" customHeight="1" x14ac:dyDescent="0.25">
      <c r="A21" s="114" t="s">
        <v>23</v>
      </c>
      <c r="B21" s="111" t="s">
        <v>301</v>
      </c>
      <c r="C21" s="111" t="s">
        <v>12</v>
      </c>
      <c r="D21" s="119" t="s">
        <v>117</v>
      </c>
      <c r="E21" s="119"/>
      <c r="F21" s="152" t="s">
        <v>13</v>
      </c>
      <c r="G21" s="111">
        <f>G22+G26+G30</f>
        <v>15</v>
      </c>
      <c r="H21" s="131"/>
      <c r="I21" s="12"/>
      <c r="J21" s="12"/>
    </row>
    <row r="22" spans="1:11" ht="34.5" customHeight="1" x14ac:dyDescent="0.25">
      <c r="A22" s="155" t="s">
        <v>204</v>
      </c>
      <c r="B22" s="152" t="s">
        <v>305</v>
      </c>
      <c r="C22" s="152" t="s">
        <v>12</v>
      </c>
      <c r="D22" s="119" t="s">
        <v>31</v>
      </c>
      <c r="E22" s="119" t="s">
        <v>119</v>
      </c>
      <c r="F22" s="153"/>
      <c r="G22" s="152">
        <v>5</v>
      </c>
      <c r="H22" s="161" t="s">
        <v>303</v>
      </c>
      <c r="I22" s="171"/>
      <c r="J22" s="152"/>
    </row>
    <row r="23" spans="1:11" ht="30" customHeight="1" x14ac:dyDescent="0.25">
      <c r="A23" s="156"/>
      <c r="B23" s="153"/>
      <c r="C23" s="153"/>
      <c r="D23" s="119" t="s">
        <v>32</v>
      </c>
      <c r="E23" s="119" t="s">
        <v>120</v>
      </c>
      <c r="F23" s="153"/>
      <c r="G23" s="153"/>
      <c r="H23" s="161"/>
      <c r="I23" s="172"/>
      <c r="J23" s="153"/>
    </row>
    <row r="24" spans="1:11" ht="33" customHeight="1" x14ac:dyDescent="0.25">
      <c r="A24" s="156"/>
      <c r="B24" s="153"/>
      <c r="C24" s="153"/>
      <c r="D24" s="119" t="s">
        <v>33</v>
      </c>
      <c r="E24" s="119" t="s">
        <v>121</v>
      </c>
      <c r="F24" s="153"/>
      <c r="G24" s="153"/>
      <c r="H24" s="161"/>
      <c r="I24" s="172"/>
      <c r="J24" s="153"/>
    </row>
    <row r="25" spans="1:11" ht="60.75" customHeight="1" x14ac:dyDescent="0.25">
      <c r="A25" s="157"/>
      <c r="B25" s="154"/>
      <c r="C25" s="154"/>
      <c r="D25" s="119" t="s">
        <v>34</v>
      </c>
      <c r="E25" s="119" t="s">
        <v>122</v>
      </c>
      <c r="F25" s="153"/>
      <c r="G25" s="154"/>
      <c r="H25" s="161"/>
      <c r="I25" s="173"/>
      <c r="J25" s="154"/>
    </row>
    <row r="26" spans="1:11" ht="21.75" customHeight="1" x14ac:dyDescent="0.25">
      <c r="A26" s="155" t="s">
        <v>205</v>
      </c>
      <c r="B26" s="152" t="s">
        <v>372</v>
      </c>
      <c r="C26" s="152" t="s">
        <v>12</v>
      </c>
      <c r="D26" s="119" t="s">
        <v>31</v>
      </c>
      <c r="E26" s="119" t="s">
        <v>119</v>
      </c>
      <c r="F26" s="153"/>
      <c r="G26" s="152">
        <v>5</v>
      </c>
      <c r="H26" s="161" t="s">
        <v>257</v>
      </c>
      <c r="I26" s="152"/>
      <c r="J26" s="152"/>
    </row>
    <row r="27" spans="1:11" ht="24" customHeight="1" x14ac:dyDescent="0.25">
      <c r="A27" s="156"/>
      <c r="B27" s="153"/>
      <c r="C27" s="153"/>
      <c r="D27" s="119" t="s">
        <v>32</v>
      </c>
      <c r="E27" s="119" t="s">
        <v>120</v>
      </c>
      <c r="F27" s="153"/>
      <c r="G27" s="153"/>
      <c r="H27" s="161"/>
      <c r="I27" s="153"/>
      <c r="J27" s="153"/>
    </row>
    <row r="28" spans="1:11" ht="44.25" customHeight="1" x14ac:dyDescent="0.25">
      <c r="A28" s="156"/>
      <c r="B28" s="153"/>
      <c r="C28" s="153"/>
      <c r="D28" s="119" t="s">
        <v>33</v>
      </c>
      <c r="E28" s="119" t="s">
        <v>121</v>
      </c>
      <c r="F28" s="153"/>
      <c r="G28" s="153"/>
      <c r="H28" s="161"/>
      <c r="I28" s="153"/>
      <c r="J28" s="153"/>
    </row>
    <row r="29" spans="1:11" ht="80.25" customHeight="1" x14ac:dyDescent="0.25">
      <c r="A29" s="157"/>
      <c r="B29" s="154"/>
      <c r="C29" s="154"/>
      <c r="D29" s="119" t="s">
        <v>34</v>
      </c>
      <c r="E29" s="119" t="s">
        <v>122</v>
      </c>
      <c r="F29" s="153"/>
      <c r="G29" s="154"/>
      <c r="H29" s="161"/>
      <c r="I29" s="154"/>
      <c r="J29" s="154"/>
    </row>
    <row r="30" spans="1:11" s="87" customFormat="1" ht="38.25" customHeight="1" x14ac:dyDescent="0.25">
      <c r="A30" s="155" t="s">
        <v>333</v>
      </c>
      <c r="B30" s="152" t="s">
        <v>330</v>
      </c>
      <c r="C30" s="152" t="s">
        <v>12</v>
      </c>
      <c r="D30" s="119" t="s">
        <v>31</v>
      </c>
      <c r="E30" s="119" t="s">
        <v>119</v>
      </c>
      <c r="F30" s="153"/>
      <c r="G30" s="152">
        <v>5</v>
      </c>
      <c r="H30" s="152" t="s">
        <v>365</v>
      </c>
      <c r="I30" s="152"/>
      <c r="J30" s="152"/>
      <c r="K30" s="86"/>
    </row>
    <row r="31" spans="1:11" s="87" customFormat="1" ht="44.25" customHeight="1" x14ac:dyDescent="0.25">
      <c r="A31" s="156"/>
      <c r="B31" s="153"/>
      <c r="C31" s="153"/>
      <c r="D31" s="119" t="s">
        <v>32</v>
      </c>
      <c r="E31" s="119" t="s">
        <v>120</v>
      </c>
      <c r="F31" s="153"/>
      <c r="G31" s="153"/>
      <c r="H31" s="153"/>
      <c r="I31" s="153"/>
      <c r="J31" s="153"/>
      <c r="K31" s="86"/>
    </row>
    <row r="32" spans="1:11" s="87" customFormat="1" ht="51" customHeight="1" x14ac:dyDescent="0.25">
      <c r="A32" s="156"/>
      <c r="B32" s="153"/>
      <c r="C32" s="153"/>
      <c r="D32" s="119" t="s">
        <v>33</v>
      </c>
      <c r="E32" s="119" t="s">
        <v>121</v>
      </c>
      <c r="F32" s="153"/>
      <c r="G32" s="153"/>
      <c r="H32" s="153"/>
      <c r="I32" s="153"/>
      <c r="J32" s="153"/>
      <c r="K32" s="86"/>
    </row>
    <row r="33" spans="1:11" s="87" customFormat="1" ht="47.25" customHeight="1" x14ac:dyDescent="0.25">
      <c r="A33" s="157"/>
      <c r="B33" s="154"/>
      <c r="C33" s="154"/>
      <c r="D33" s="119" t="s">
        <v>34</v>
      </c>
      <c r="E33" s="119" t="s">
        <v>122</v>
      </c>
      <c r="F33" s="154"/>
      <c r="G33" s="154"/>
      <c r="H33" s="154"/>
      <c r="I33" s="154"/>
      <c r="J33" s="154"/>
      <c r="K33" s="86"/>
    </row>
    <row r="34" spans="1:11" ht="121.5" customHeight="1" x14ac:dyDescent="0.25">
      <c r="A34" s="120" t="s">
        <v>24</v>
      </c>
      <c r="B34" s="118" t="s">
        <v>270</v>
      </c>
      <c r="C34" s="118" t="s">
        <v>9</v>
      </c>
      <c r="D34" s="118" t="s">
        <v>56</v>
      </c>
      <c r="E34" s="118" t="s">
        <v>269</v>
      </c>
      <c r="F34" s="118" t="s">
        <v>13</v>
      </c>
      <c r="G34" s="118">
        <v>10</v>
      </c>
      <c r="H34" s="118" t="s">
        <v>271</v>
      </c>
      <c r="I34" s="118"/>
      <c r="J34" s="118"/>
    </row>
    <row r="35" spans="1:11" ht="179.25" customHeight="1" x14ac:dyDescent="0.25">
      <c r="A35" s="120" t="s">
        <v>27</v>
      </c>
      <c r="B35" s="118" t="s">
        <v>272</v>
      </c>
      <c r="C35" s="118" t="s">
        <v>92</v>
      </c>
      <c r="D35" s="118" t="s">
        <v>273</v>
      </c>
      <c r="E35" s="118" t="s">
        <v>290</v>
      </c>
      <c r="F35" s="118" t="s">
        <v>274</v>
      </c>
      <c r="G35" s="118">
        <v>3</v>
      </c>
      <c r="H35" s="118" t="s">
        <v>275</v>
      </c>
      <c r="I35" s="118"/>
      <c r="J35" s="118"/>
    </row>
    <row r="36" spans="1:11" ht="140.25" customHeight="1" x14ac:dyDescent="0.25">
      <c r="A36" s="120" t="s">
        <v>28</v>
      </c>
      <c r="B36" s="118" t="s">
        <v>277</v>
      </c>
      <c r="C36" s="118" t="s">
        <v>12</v>
      </c>
      <c r="D36" s="118" t="s">
        <v>273</v>
      </c>
      <c r="E36" s="16">
        <v>1</v>
      </c>
      <c r="F36" s="118" t="s">
        <v>13</v>
      </c>
      <c r="G36" s="118">
        <v>2</v>
      </c>
      <c r="H36" s="113" t="s">
        <v>278</v>
      </c>
      <c r="I36" s="118"/>
      <c r="J36" s="118"/>
    </row>
    <row r="37" spans="1:11" ht="119.25" customHeight="1" x14ac:dyDescent="0.25">
      <c r="A37" s="120" t="s">
        <v>57</v>
      </c>
      <c r="B37" s="118" t="s">
        <v>331</v>
      </c>
      <c r="C37" s="118" t="s">
        <v>334</v>
      </c>
      <c r="D37" s="118" t="s">
        <v>56</v>
      </c>
      <c r="E37" s="16">
        <v>1</v>
      </c>
      <c r="F37" s="118" t="s">
        <v>13</v>
      </c>
      <c r="G37" s="118">
        <v>5</v>
      </c>
      <c r="H37" s="113" t="s">
        <v>278</v>
      </c>
      <c r="I37" s="118"/>
      <c r="J37" s="118"/>
    </row>
    <row r="38" spans="1:11" ht="140.25" customHeight="1" x14ac:dyDescent="0.25">
      <c r="A38" s="120" t="s">
        <v>280</v>
      </c>
      <c r="B38" s="118" t="s">
        <v>332</v>
      </c>
      <c r="C38" s="118" t="s">
        <v>335</v>
      </c>
      <c r="D38" s="118" t="s">
        <v>56</v>
      </c>
      <c r="E38" s="16" t="s">
        <v>336</v>
      </c>
      <c r="F38" s="118" t="s">
        <v>337</v>
      </c>
      <c r="G38" s="118">
        <v>5</v>
      </c>
      <c r="H38" s="113" t="s">
        <v>370</v>
      </c>
      <c r="I38" s="118"/>
      <c r="J38" s="118"/>
    </row>
    <row r="39" spans="1:11" x14ac:dyDescent="0.25">
      <c r="A39" s="11"/>
      <c r="B39" s="17" t="s">
        <v>14</v>
      </c>
      <c r="C39" s="131"/>
      <c r="D39" s="131"/>
      <c r="E39" s="131"/>
      <c r="F39" s="131"/>
      <c r="G39" s="131">
        <f>G4+G20+G34+G21+G35+G36+G37+G38</f>
        <v>100</v>
      </c>
      <c r="H39" s="131"/>
      <c r="I39" s="131"/>
      <c r="J39" s="26">
        <f>J6+J11+J16+J30+J20+J22+J26+J34+J35+J36+J37+J38</f>
        <v>0</v>
      </c>
    </row>
    <row r="41" spans="1:11" ht="30" x14ac:dyDescent="0.25">
      <c r="B41" s="9" t="s">
        <v>276</v>
      </c>
    </row>
  </sheetData>
  <mergeCells count="49">
    <mergeCell ref="J6:J9"/>
    <mergeCell ref="A2:J2"/>
    <mergeCell ref="B4:C4"/>
    <mergeCell ref="F4:F19"/>
    <mergeCell ref="B5:C5"/>
    <mergeCell ref="A6:A9"/>
    <mergeCell ref="B6:B9"/>
    <mergeCell ref="C6:C9"/>
    <mergeCell ref="G6:G9"/>
    <mergeCell ref="H6:H9"/>
    <mergeCell ref="I6:I9"/>
    <mergeCell ref="B10:C10"/>
    <mergeCell ref="A11:A14"/>
    <mergeCell ref="B11:B14"/>
    <mergeCell ref="C11:C14"/>
    <mergeCell ref="G11:G14"/>
    <mergeCell ref="I16:I19"/>
    <mergeCell ref="J16:J19"/>
    <mergeCell ref="I11:I14"/>
    <mergeCell ref="J11:J14"/>
    <mergeCell ref="H11:H14"/>
    <mergeCell ref="A26:A29"/>
    <mergeCell ref="H26:H29"/>
    <mergeCell ref="B26:B29"/>
    <mergeCell ref="B15:C15"/>
    <mergeCell ref="A16:A19"/>
    <mergeCell ref="B16:B19"/>
    <mergeCell ref="C16:C19"/>
    <mergeCell ref="A22:A25"/>
    <mergeCell ref="C22:C25"/>
    <mergeCell ref="B22:B25"/>
    <mergeCell ref="G16:G19"/>
    <mergeCell ref="H16:H19"/>
    <mergeCell ref="H30:H33"/>
    <mergeCell ref="I30:I33"/>
    <mergeCell ref="J30:J33"/>
    <mergeCell ref="A30:A33"/>
    <mergeCell ref="B30:B33"/>
    <mergeCell ref="C30:C33"/>
    <mergeCell ref="F21:F33"/>
    <mergeCell ref="G30:G33"/>
    <mergeCell ref="J26:J29"/>
    <mergeCell ref="J22:J25"/>
    <mergeCell ref="G22:G25"/>
    <mergeCell ref="I22:I25"/>
    <mergeCell ref="H22:H25"/>
    <mergeCell ref="C26:C29"/>
    <mergeCell ref="G26:G29"/>
    <mergeCell ref="I26:I29"/>
  </mergeCells>
  <pageMargins left="0.23622047244094491" right="0" top="0.55118110236220474" bottom="0.35433070866141736" header="0.31496062992125984" footer="0.31496062992125984"/>
  <pageSetup paperSize="9" scale="51" fitToHeight="2" orientation="portrait" r:id="rId1"/>
  <ignoredErrors>
    <ignoredError sqref="A23:A25 A4:A5 A7:A10 A12:A15 A20:XFD20 A21" numberStoredAsText="1"/>
    <ignoredError sqref="A16" twoDigitTextYear="1"/>
    <ignoredError sqref="A6 A11" twoDigitTextYear="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K57"/>
  <sheetViews>
    <sheetView zoomScale="84" zoomScaleNormal="84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M57" sqref="M57"/>
    </sheetView>
  </sheetViews>
  <sheetFormatPr defaultRowHeight="15" x14ac:dyDescent="0.25"/>
  <cols>
    <col min="1" max="1" width="7.7109375" style="22" customWidth="1"/>
    <col min="2" max="2" width="25.85546875" style="18" customWidth="1"/>
    <col min="3" max="3" width="13.7109375" style="18" customWidth="1"/>
    <col min="4" max="4" width="22.5703125" style="18" customWidth="1"/>
    <col min="5" max="5" width="11.140625" style="18" customWidth="1"/>
    <col min="6" max="6" width="21.7109375" style="18" customWidth="1"/>
    <col min="7" max="7" width="11" style="18" customWidth="1"/>
    <col min="8" max="8" width="36.140625" style="18" customWidth="1"/>
    <col min="9" max="9" width="11.5703125" style="18" bestFit="1" customWidth="1"/>
    <col min="10" max="10" width="41.28515625" style="18" customWidth="1"/>
    <col min="11" max="11" width="9.140625" style="8"/>
    <col min="12" max="12" width="21.5703125" customWidth="1"/>
  </cols>
  <sheetData>
    <row r="1" spans="1:10" ht="60" x14ac:dyDescent="0.25">
      <c r="J1" s="14" t="s">
        <v>459</v>
      </c>
    </row>
    <row r="2" spans="1:10" ht="39" customHeight="1" x14ac:dyDescent="0.25">
      <c r="A2" s="176" t="s">
        <v>407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45" customHeight="1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5</v>
      </c>
      <c r="H3" s="119" t="s">
        <v>39</v>
      </c>
      <c r="I3" s="118" t="s">
        <v>6</v>
      </c>
      <c r="J3" s="118" t="s">
        <v>7</v>
      </c>
    </row>
    <row r="4" spans="1:10" ht="44.25" customHeight="1" x14ac:dyDescent="0.25">
      <c r="A4" s="120">
        <v>1</v>
      </c>
      <c r="B4" s="163" t="s">
        <v>8</v>
      </c>
      <c r="C4" s="164"/>
      <c r="D4" s="118"/>
      <c r="E4" s="118">
        <v>100</v>
      </c>
      <c r="F4" s="10"/>
      <c r="G4" s="118">
        <f>G5+G14+G27</f>
        <v>40</v>
      </c>
      <c r="H4" s="12"/>
      <c r="I4" s="24"/>
      <c r="J4" s="24"/>
    </row>
    <row r="5" spans="1:10" ht="23.25" customHeight="1" x14ac:dyDescent="0.25">
      <c r="A5" s="114" t="s">
        <v>18</v>
      </c>
      <c r="B5" s="165" t="s">
        <v>123</v>
      </c>
      <c r="C5" s="166"/>
      <c r="D5" s="118"/>
      <c r="E5" s="118"/>
      <c r="F5" s="152" t="s">
        <v>17</v>
      </c>
      <c r="G5" s="111">
        <f>G6+G10</f>
        <v>10</v>
      </c>
      <c r="H5" s="12"/>
      <c r="I5" s="24"/>
      <c r="J5" s="24"/>
    </row>
    <row r="6" spans="1:10" ht="27" customHeight="1" x14ac:dyDescent="0.25">
      <c r="A6" s="155" t="s">
        <v>58</v>
      </c>
      <c r="B6" s="161" t="s">
        <v>106</v>
      </c>
      <c r="C6" s="161" t="s">
        <v>9</v>
      </c>
      <c r="D6" s="119" t="s">
        <v>31</v>
      </c>
      <c r="E6" s="119" t="s">
        <v>124</v>
      </c>
      <c r="F6" s="153"/>
      <c r="G6" s="161">
        <v>5</v>
      </c>
      <c r="H6" s="161" t="s">
        <v>357</v>
      </c>
      <c r="I6" s="158"/>
      <c r="J6" s="177"/>
    </row>
    <row r="7" spans="1:10" ht="29.25" customHeight="1" x14ac:dyDescent="0.25">
      <c r="A7" s="156"/>
      <c r="B7" s="161"/>
      <c r="C7" s="161"/>
      <c r="D7" s="119" t="s">
        <v>32</v>
      </c>
      <c r="E7" s="119" t="s">
        <v>36</v>
      </c>
      <c r="F7" s="153"/>
      <c r="G7" s="161"/>
      <c r="H7" s="161"/>
      <c r="I7" s="159"/>
      <c r="J7" s="178"/>
    </row>
    <row r="8" spans="1:10" ht="22.5" customHeight="1" x14ac:dyDescent="0.25">
      <c r="A8" s="156"/>
      <c r="B8" s="161"/>
      <c r="C8" s="161"/>
      <c r="D8" s="119" t="s">
        <v>33</v>
      </c>
      <c r="E8" s="119" t="s">
        <v>125</v>
      </c>
      <c r="F8" s="153"/>
      <c r="G8" s="161"/>
      <c r="H8" s="161"/>
      <c r="I8" s="159"/>
      <c r="J8" s="178"/>
    </row>
    <row r="9" spans="1:10" ht="30.75" customHeight="1" x14ac:dyDescent="0.25">
      <c r="A9" s="157"/>
      <c r="B9" s="161"/>
      <c r="C9" s="161"/>
      <c r="D9" s="119" t="s">
        <v>34</v>
      </c>
      <c r="E9" s="119" t="s">
        <v>38</v>
      </c>
      <c r="F9" s="153"/>
      <c r="G9" s="161"/>
      <c r="H9" s="161"/>
      <c r="I9" s="160"/>
      <c r="J9" s="179"/>
    </row>
    <row r="10" spans="1:10" ht="35.25" customHeight="1" x14ac:dyDescent="0.25">
      <c r="A10" s="155" t="s">
        <v>59</v>
      </c>
      <c r="B10" s="161" t="s">
        <v>105</v>
      </c>
      <c r="C10" s="161" t="s">
        <v>9</v>
      </c>
      <c r="D10" s="119" t="s">
        <v>31</v>
      </c>
      <c r="E10" s="119" t="s">
        <v>124</v>
      </c>
      <c r="F10" s="153"/>
      <c r="G10" s="161">
        <v>5</v>
      </c>
      <c r="H10" s="161" t="s">
        <v>285</v>
      </c>
      <c r="I10" s="158"/>
      <c r="J10" s="177"/>
    </row>
    <row r="11" spans="1:10" ht="29.25" customHeight="1" x14ac:dyDescent="0.25">
      <c r="A11" s="156"/>
      <c r="B11" s="161"/>
      <c r="C11" s="161"/>
      <c r="D11" s="119" t="s">
        <v>32</v>
      </c>
      <c r="E11" s="119" t="s">
        <v>36</v>
      </c>
      <c r="F11" s="153"/>
      <c r="G11" s="161"/>
      <c r="H11" s="161"/>
      <c r="I11" s="159"/>
      <c r="J11" s="178"/>
    </row>
    <row r="12" spans="1:10" ht="24.75" customHeight="1" x14ac:dyDescent="0.25">
      <c r="A12" s="156"/>
      <c r="B12" s="161"/>
      <c r="C12" s="161"/>
      <c r="D12" s="119" t="s">
        <v>33</v>
      </c>
      <c r="E12" s="119" t="s">
        <v>125</v>
      </c>
      <c r="F12" s="153"/>
      <c r="G12" s="161"/>
      <c r="H12" s="161"/>
      <c r="I12" s="159"/>
      <c r="J12" s="178"/>
    </row>
    <row r="13" spans="1:10" ht="32.25" customHeight="1" x14ac:dyDescent="0.25">
      <c r="A13" s="157"/>
      <c r="B13" s="161"/>
      <c r="C13" s="161"/>
      <c r="D13" s="119" t="s">
        <v>34</v>
      </c>
      <c r="E13" s="119" t="s">
        <v>38</v>
      </c>
      <c r="F13" s="153"/>
      <c r="G13" s="161"/>
      <c r="H13" s="161"/>
      <c r="I13" s="160"/>
      <c r="J13" s="179"/>
    </row>
    <row r="14" spans="1:10" ht="15.75" customHeight="1" x14ac:dyDescent="0.25">
      <c r="A14" s="114" t="s">
        <v>19</v>
      </c>
      <c r="B14" s="168" t="s">
        <v>108</v>
      </c>
      <c r="C14" s="169"/>
      <c r="D14" s="119"/>
      <c r="E14" s="119"/>
      <c r="F14" s="153"/>
      <c r="G14" s="118">
        <f>G15+G19+G23</f>
        <v>20</v>
      </c>
      <c r="H14" s="12"/>
      <c r="I14" s="82"/>
      <c r="J14" s="82"/>
    </row>
    <row r="15" spans="1:10" ht="24.75" customHeight="1" x14ac:dyDescent="0.25">
      <c r="A15" s="155" t="s">
        <v>40</v>
      </c>
      <c r="B15" s="152" t="s">
        <v>107</v>
      </c>
      <c r="C15" s="152" t="s">
        <v>9</v>
      </c>
      <c r="D15" s="119" t="s">
        <v>31</v>
      </c>
      <c r="E15" s="119" t="s">
        <v>124</v>
      </c>
      <c r="F15" s="153"/>
      <c r="G15" s="152">
        <v>10</v>
      </c>
      <c r="H15" s="161" t="s">
        <v>367</v>
      </c>
      <c r="I15" s="158"/>
      <c r="J15" s="177"/>
    </row>
    <row r="16" spans="1:10" ht="36" customHeight="1" x14ac:dyDescent="0.25">
      <c r="A16" s="156"/>
      <c r="B16" s="153"/>
      <c r="C16" s="153"/>
      <c r="D16" s="119" t="s">
        <v>32</v>
      </c>
      <c r="E16" s="119" t="s">
        <v>36</v>
      </c>
      <c r="F16" s="153"/>
      <c r="G16" s="153"/>
      <c r="H16" s="161"/>
      <c r="I16" s="159"/>
      <c r="J16" s="178"/>
    </row>
    <row r="17" spans="1:10" ht="25.5" customHeight="1" x14ac:dyDescent="0.25">
      <c r="A17" s="156"/>
      <c r="B17" s="153"/>
      <c r="C17" s="153"/>
      <c r="D17" s="119" t="s">
        <v>33</v>
      </c>
      <c r="E17" s="119" t="s">
        <v>125</v>
      </c>
      <c r="F17" s="153"/>
      <c r="G17" s="153"/>
      <c r="H17" s="161"/>
      <c r="I17" s="159"/>
      <c r="J17" s="178"/>
    </row>
    <row r="18" spans="1:10" ht="33.75" customHeight="1" x14ac:dyDescent="0.25">
      <c r="A18" s="157"/>
      <c r="B18" s="154"/>
      <c r="C18" s="154"/>
      <c r="D18" s="119" t="s">
        <v>34</v>
      </c>
      <c r="E18" s="119" t="s">
        <v>91</v>
      </c>
      <c r="F18" s="153"/>
      <c r="G18" s="154"/>
      <c r="H18" s="161"/>
      <c r="I18" s="160"/>
      <c r="J18" s="179"/>
    </row>
    <row r="19" spans="1:10" ht="27.75" customHeight="1" x14ac:dyDescent="0.25">
      <c r="A19" s="155" t="s">
        <v>41</v>
      </c>
      <c r="B19" s="152" t="s">
        <v>15</v>
      </c>
      <c r="C19" s="152" t="s">
        <v>9</v>
      </c>
      <c r="D19" s="119" t="s">
        <v>31</v>
      </c>
      <c r="E19" s="119" t="s">
        <v>116</v>
      </c>
      <c r="F19" s="153"/>
      <c r="G19" s="152">
        <v>5</v>
      </c>
      <c r="H19" s="161" t="s">
        <v>199</v>
      </c>
      <c r="I19" s="158"/>
      <c r="J19" s="177"/>
    </row>
    <row r="20" spans="1:10" ht="37.5" customHeight="1" x14ac:dyDescent="0.25">
      <c r="A20" s="156"/>
      <c r="B20" s="153"/>
      <c r="C20" s="153"/>
      <c r="D20" s="119" t="s">
        <v>32</v>
      </c>
      <c r="E20" s="119" t="s">
        <v>126</v>
      </c>
      <c r="F20" s="153"/>
      <c r="G20" s="153"/>
      <c r="H20" s="161"/>
      <c r="I20" s="159"/>
      <c r="J20" s="178"/>
    </row>
    <row r="21" spans="1:10" ht="37.5" customHeight="1" x14ac:dyDescent="0.25">
      <c r="A21" s="156"/>
      <c r="B21" s="153"/>
      <c r="C21" s="153"/>
      <c r="D21" s="119" t="s">
        <v>33</v>
      </c>
      <c r="E21" s="119" t="s">
        <v>127</v>
      </c>
      <c r="F21" s="153"/>
      <c r="G21" s="153"/>
      <c r="H21" s="161"/>
      <c r="I21" s="159"/>
      <c r="J21" s="178"/>
    </row>
    <row r="22" spans="1:10" ht="49.5" customHeight="1" x14ac:dyDescent="0.25">
      <c r="A22" s="157"/>
      <c r="B22" s="154"/>
      <c r="C22" s="154"/>
      <c r="D22" s="119" t="s">
        <v>34</v>
      </c>
      <c r="E22" s="119" t="s">
        <v>91</v>
      </c>
      <c r="F22" s="153"/>
      <c r="G22" s="154"/>
      <c r="H22" s="161"/>
      <c r="I22" s="160"/>
      <c r="J22" s="179"/>
    </row>
    <row r="23" spans="1:10" ht="39" customHeight="1" x14ac:dyDescent="0.25">
      <c r="A23" s="155" t="s">
        <v>42</v>
      </c>
      <c r="B23" s="152" t="s">
        <v>16</v>
      </c>
      <c r="C23" s="152" t="s">
        <v>9</v>
      </c>
      <c r="D23" s="119" t="s">
        <v>31</v>
      </c>
      <c r="E23" s="119" t="s">
        <v>116</v>
      </c>
      <c r="F23" s="153"/>
      <c r="G23" s="161">
        <v>5</v>
      </c>
      <c r="H23" s="161" t="s">
        <v>200</v>
      </c>
      <c r="I23" s="158"/>
      <c r="J23" s="177"/>
    </row>
    <row r="24" spans="1:10" ht="33" customHeight="1" x14ac:dyDescent="0.25">
      <c r="A24" s="156"/>
      <c r="B24" s="153"/>
      <c r="C24" s="153"/>
      <c r="D24" s="119" t="s">
        <v>32</v>
      </c>
      <c r="E24" s="119" t="s">
        <v>126</v>
      </c>
      <c r="F24" s="153"/>
      <c r="G24" s="161"/>
      <c r="H24" s="161"/>
      <c r="I24" s="159"/>
      <c r="J24" s="178"/>
    </row>
    <row r="25" spans="1:10" ht="26.25" customHeight="1" x14ac:dyDescent="0.25">
      <c r="A25" s="156"/>
      <c r="B25" s="153"/>
      <c r="C25" s="153"/>
      <c r="D25" s="119" t="s">
        <v>33</v>
      </c>
      <c r="E25" s="119" t="s">
        <v>127</v>
      </c>
      <c r="F25" s="153"/>
      <c r="G25" s="161"/>
      <c r="H25" s="161"/>
      <c r="I25" s="159"/>
      <c r="J25" s="178"/>
    </row>
    <row r="26" spans="1:10" ht="54" customHeight="1" x14ac:dyDescent="0.25">
      <c r="A26" s="157"/>
      <c r="B26" s="154"/>
      <c r="C26" s="154"/>
      <c r="D26" s="119" t="s">
        <v>34</v>
      </c>
      <c r="E26" s="119" t="s">
        <v>91</v>
      </c>
      <c r="F26" s="153"/>
      <c r="G26" s="161"/>
      <c r="H26" s="161"/>
      <c r="I26" s="160"/>
      <c r="J26" s="179"/>
    </row>
    <row r="27" spans="1:10" ht="29.25" customHeight="1" x14ac:dyDescent="0.25">
      <c r="A27" s="116" t="s">
        <v>20</v>
      </c>
      <c r="B27" s="168" t="s">
        <v>131</v>
      </c>
      <c r="C27" s="169"/>
      <c r="D27" s="119"/>
      <c r="E27" s="119"/>
      <c r="F27" s="153"/>
      <c r="G27" s="118">
        <f>G28+G32</f>
        <v>10</v>
      </c>
      <c r="H27" s="9"/>
      <c r="I27" s="117"/>
      <c r="J27" s="117"/>
    </row>
    <row r="28" spans="1:10" ht="29.25" customHeight="1" x14ac:dyDescent="0.25">
      <c r="A28" s="155" t="s">
        <v>110</v>
      </c>
      <c r="B28" s="152" t="s">
        <v>109</v>
      </c>
      <c r="C28" s="152" t="s">
        <v>9</v>
      </c>
      <c r="D28" s="119" t="s">
        <v>31</v>
      </c>
      <c r="E28" s="119" t="s">
        <v>124</v>
      </c>
      <c r="F28" s="153"/>
      <c r="G28" s="152">
        <v>5</v>
      </c>
      <c r="H28" s="161" t="s">
        <v>382</v>
      </c>
      <c r="I28" s="158"/>
      <c r="J28" s="177"/>
    </row>
    <row r="29" spans="1:10" ht="29.25" customHeight="1" x14ac:dyDescent="0.25">
      <c r="A29" s="156"/>
      <c r="B29" s="153"/>
      <c r="C29" s="153"/>
      <c r="D29" s="119" t="s">
        <v>32</v>
      </c>
      <c r="E29" s="119" t="s">
        <v>36</v>
      </c>
      <c r="F29" s="153"/>
      <c r="G29" s="153"/>
      <c r="H29" s="161"/>
      <c r="I29" s="159"/>
      <c r="J29" s="178"/>
    </row>
    <row r="30" spans="1:10" ht="29.25" customHeight="1" x14ac:dyDescent="0.25">
      <c r="A30" s="156"/>
      <c r="B30" s="153"/>
      <c r="C30" s="153"/>
      <c r="D30" s="119" t="s">
        <v>33</v>
      </c>
      <c r="E30" s="119" t="s">
        <v>125</v>
      </c>
      <c r="F30" s="153"/>
      <c r="G30" s="153"/>
      <c r="H30" s="161"/>
      <c r="I30" s="159"/>
      <c r="J30" s="178"/>
    </row>
    <row r="31" spans="1:10" ht="29.25" customHeight="1" x14ac:dyDescent="0.25">
      <c r="A31" s="157"/>
      <c r="B31" s="154"/>
      <c r="C31" s="154"/>
      <c r="D31" s="119" t="s">
        <v>34</v>
      </c>
      <c r="E31" s="119" t="s">
        <v>38</v>
      </c>
      <c r="F31" s="153"/>
      <c r="G31" s="154"/>
      <c r="H31" s="161"/>
      <c r="I31" s="160"/>
      <c r="J31" s="179"/>
    </row>
    <row r="32" spans="1:10" ht="18" customHeight="1" x14ac:dyDescent="0.25">
      <c r="A32" s="155" t="s">
        <v>111</v>
      </c>
      <c r="B32" s="152" t="s">
        <v>103</v>
      </c>
      <c r="C32" s="152" t="s">
        <v>9</v>
      </c>
      <c r="D32" s="119" t="s">
        <v>31</v>
      </c>
      <c r="E32" s="119" t="s">
        <v>116</v>
      </c>
      <c r="F32" s="153"/>
      <c r="G32" s="152">
        <v>5</v>
      </c>
      <c r="H32" s="161" t="s">
        <v>201</v>
      </c>
      <c r="I32" s="158"/>
      <c r="J32" s="177"/>
    </row>
    <row r="33" spans="1:11" ht="29.25" customHeight="1" x14ac:dyDescent="0.25">
      <c r="A33" s="156"/>
      <c r="B33" s="153"/>
      <c r="C33" s="153"/>
      <c r="D33" s="119" t="s">
        <v>32</v>
      </c>
      <c r="E33" s="119" t="s">
        <v>126</v>
      </c>
      <c r="F33" s="153"/>
      <c r="G33" s="153"/>
      <c r="H33" s="161"/>
      <c r="I33" s="159"/>
      <c r="J33" s="178"/>
    </row>
    <row r="34" spans="1:11" ht="24" customHeight="1" x14ac:dyDescent="0.25">
      <c r="A34" s="156"/>
      <c r="B34" s="153"/>
      <c r="C34" s="153"/>
      <c r="D34" s="119" t="s">
        <v>33</v>
      </c>
      <c r="E34" s="119" t="s">
        <v>127</v>
      </c>
      <c r="F34" s="153"/>
      <c r="G34" s="153"/>
      <c r="H34" s="161"/>
      <c r="I34" s="159"/>
      <c r="J34" s="178"/>
    </row>
    <row r="35" spans="1:11" ht="60.75" customHeight="1" x14ac:dyDescent="0.25">
      <c r="A35" s="157"/>
      <c r="B35" s="154"/>
      <c r="C35" s="154"/>
      <c r="D35" s="119" t="s">
        <v>34</v>
      </c>
      <c r="E35" s="119" t="s">
        <v>91</v>
      </c>
      <c r="F35" s="154"/>
      <c r="G35" s="154"/>
      <c r="H35" s="161"/>
      <c r="I35" s="160"/>
      <c r="J35" s="179"/>
    </row>
    <row r="36" spans="1:11" s="6" customFormat="1" ht="85.5" customHeight="1" x14ac:dyDescent="0.25">
      <c r="A36" s="120" t="s">
        <v>22</v>
      </c>
      <c r="B36" s="118" t="s">
        <v>11</v>
      </c>
      <c r="C36" s="118" t="s">
        <v>128</v>
      </c>
      <c r="D36" s="118" t="s">
        <v>84</v>
      </c>
      <c r="E36" s="118" t="s">
        <v>197</v>
      </c>
      <c r="F36" s="118" t="s">
        <v>10</v>
      </c>
      <c r="G36" s="118">
        <v>15</v>
      </c>
      <c r="H36" s="118" t="s">
        <v>262</v>
      </c>
      <c r="I36" s="24"/>
      <c r="J36" s="28"/>
      <c r="K36" s="54"/>
    </row>
    <row r="37" spans="1:11" ht="61.5" customHeight="1" x14ac:dyDescent="0.25">
      <c r="A37" s="114" t="s">
        <v>23</v>
      </c>
      <c r="B37" s="111" t="s">
        <v>301</v>
      </c>
      <c r="C37" s="111" t="s">
        <v>12</v>
      </c>
      <c r="D37" s="119" t="s">
        <v>117</v>
      </c>
      <c r="E37" s="119"/>
      <c r="F37" s="10"/>
      <c r="G37" s="111">
        <f>G38+G42+G46</f>
        <v>15</v>
      </c>
      <c r="H37" s="131"/>
      <c r="I37" s="82"/>
      <c r="J37" s="82"/>
    </row>
    <row r="38" spans="1:11" ht="16.5" customHeight="1" x14ac:dyDescent="0.25">
      <c r="A38" s="155" t="s">
        <v>204</v>
      </c>
      <c r="B38" s="152" t="s">
        <v>304</v>
      </c>
      <c r="C38" s="152" t="s">
        <v>12</v>
      </c>
      <c r="D38" s="119" t="s">
        <v>31</v>
      </c>
      <c r="E38" s="119" t="s">
        <v>119</v>
      </c>
      <c r="F38" s="152" t="s">
        <v>13</v>
      </c>
      <c r="G38" s="152">
        <v>5</v>
      </c>
      <c r="H38" s="161" t="s">
        <v>303</v>
      </c>
      <c r="I38" s="158"/>
      <c r="J38" s="158"/>
    </row>
    <row r="39" spans="1:11" ht="32.25" customHeight="1" x14ac:dyDescent="0.25">
      <c r="A39" s="156"/>
      <c r="B39" s="153"/>
      <c r="C39" s="153"/>
      <c r="D39" s="119" t="s">
        <v>32</v>
      </c>
      <c r="E39" s="119" t="s">
        <v>120</v>
      </c>
      <c r="F39" s="153"/>
      <c r="G39" s="153"/>
      <c r="H39" s="161"/>
      <c r="I39" s="159"/>
      <c r="J39" s="159"/>
    </row>
    <row r="40" spans="1:11" ht="24" customHeight="1" x14ac:dyDescent="0.25">
      <c r="A40" s="156"/>
      <c r="B40" s="153"/>
      <c r="C40" s="153"/>
      <c r="D40" s="119" t="s">
        <v>33</v>
      </c>
      <c r="E40" s="119" t="s">
        <v>121</v>
      </c>
      <c r="F40" s="153"/>
      <c r="G40" s="153"/>
      <c r="H40" s="161"/>
      <c r="I40" s="159"/>
      <c r="J40" s="159"/>
    </row>
    <row r="41" spans="1:11" ht="103.5" customHeight="1" x14ac:dyDescent="0.25">
      <c r="A41" s="157"/>
      <c r="B41" s="154"/>
      <c r="C41" s="154"/>
      <c r="D41" s="119" t="s">
        <v>34</v>
      </c>
      <c r="E41" s="119" t="s">
        <v>122</v>
      </c>
      <c r="F41" s="153"/>
      <c r="G41" s="154"/>
      <c r="H41" s="161"/>
      <c r="I41" s="160"/>
      <c r="J41" s="160"/>
    </row>
    <row r="42" spans="1:11" ht="35.25" customHeight="1" x14ac:dyDescent="0.25">
      <c r="A42" s="155" t="s">
        <v>205</v>
      </c>
      <c r="B42" s="152" t="s">
        <v>372</v>
      </c>
      <c r="C42" s="152" t="s">
        <v>12</v>
      </c>
      <c r="D42" s="119" t="s">
        <v>31</v>
      </c>
      <c r="E42" s="119" t="s">
        <v>119</v>
      </c>
      <c r="F42" s="153"/>
      <c r="G42" s="152">
        <v>5</v>
      </c>
      <c r="H42" s="161" t="s">
        <v>257</v>
      </c>
      <c r="I42" s="158"/>
      <c r="J42" s="158"/>
    </row>
    <row r="43" spans="1:11" ht="36.75" customHeight="1" x14ac:dyDescent="0.25">
      <c r="A43" s="156"/>
      <c r="B43" s="153"/>
      <c r="C43" s="153"/>
      <c r="D43" s="119" t="s">
        <v>32</v>
      </c>
      <c r="E43" s="119" t="s">
        <v>120</v>
      </c>
      <c r="F43" s="153"/>
      <c r="G43" s="153"/>
      <c r="H43" s="161"/>
      <c r="I43" s="159"/>
      <c r="J43" s="159"/>
    </row>
    <row r="44" spans="1:11" ht="15.75" customHeight="1" x14ac:dyDescent="0.25">
      <c r="A44" s="156"/>
      <c r="B44" s="153"/>
      <c r="C44" s="153"/>
      <c r="D44" s="119" t="s">
        <v>33</v>
      </c>
      <c r="E44" s="119" t="s">
        <v>121</v>
      </c>
      <c r="F44" s="153"/>
      <c r="G44" s="153"/>
      <c r="H44" s="161"/>
      <c r="I44" s="159"/>
      <c r="J44" s="159"/>
    </row>
    <row r="45" spans="1:11" ht="84" customHeight="1" x14ac:dyDescent="0.25">
      <c r="A45" s="157"/>
      <c r="B45" s="154"/>
      <c r="C45" s="154"/>
      <c r="D45" s="119" t="s">
        <v>34</v>
      </c>
      <c r="E45" s="119" t="s">
        <v>122</v>
      </c>
      <c r="F45" s="153"/>
      <c r="G45" s="154"/>
      <c r="H45" s="161"/>
      <c r="I45" s="160"/>
      <c r="J45" s="160"/>
    </row>
    <row r="46" spans="1:11" ht="40.5" customHeight="1" x14ac:dyDescent="0.25">
      <c r="A46" s="155" t="s">
        <v>333</v>
      </c>
      <c r="B46" s="152" t="s">
        <v>330</v>
      </c>
      <c r="C46" s="152" t="s">
        <v>12</v>
      </c>
      <c r="D46" s="119" t="s">
        <v>31</v>
      </c>
      <c r="E46" s="119" t="s">
        <v>119</v>
      </c>
      <c r="F46" s="153"/>
      <c r="G46" s="152">
        <v>5</v>
      </c>
      <c r="H46" s="152" t="s">
        <v>365</v>
      </c>
      <c r="I46" s="158"/>
      <c r="J46" s="158"/>
    </row>
    <row r="47" spans="1:11" ht="59.25" customHeight="1" x14ac:dyDescent="0.25">
      <c r="A47" s="156"/>
      <c r="B47" s="153"/>
      <c r="C47" s="153"/>
      <c r="D47" s="119" t="s">
        <v>32</v>
      </c>
      <c r="E47" s="119" t="s">
        <v>120</v>
      </c>
      <c r="F47" s="153"/>
      <c r="G47" s="153"/>
      <c r="H47" s="153"/>
      <c r="I47" s="159"/>
      <c r="J47" s="159"/>
    </row>
    <row r="48" spans="1:11" ht="39" customHeight="1" x14ac:dyDescent="0.25">
      <c r="A48" s="156"/>
      <c r="B48" s="153"/>
      <c r="C48" s="153"/>
      <c r="D48" s="119" t="s">
        <v>33</v>
      </c>
      <c r="E48" s="119" t="s">
        <v>121</v>
      </c>
      <c r="F48" s="153"/>
      <c r="G48" s="153"/>
      <c r="H48" s="153"/>
      <c r="I48" s="159"/>
      <c r="J48" s="159"/>
    </row>
    <row r="49" spans="1:10" ht="36.75" customHeight="1" x14ac:dyDescent="0.25">
      <c r="A49" s="157"/>
      <c r="B49" s="154"/>
      <c r="C49" s="154"/>
      <c r="D49" s="119" t="s">
        <v>34</v>
      </c>
      <c r="E49" s="119" t="s">
        <v>122</v>
      </c>
      <c r="F49" s="154"/>
      <c r="G49" s="154"/>
      <c r="H49" s="154"/>
      <c r="I49" s="160"/>
      <c r="J49" s="160"/>
    </row>
    <row r="50" spans="1:10" ht="105" x14ac:dyDescent="0.25">
      <c r="A50" s="120" t="s">
        <v>24</v>
      </c>
      <c r="B50" s="118" t="s">
        <v>270</v>
      </c>
      <c r="C50" s="118" t="s">
        <v>9</v>
      </c>
      <c r="D50" s="118" t="s">
        <v>56</v>
      </c>
      <c r="E50" s="118" t="s">
        <v>269</v>
      </c>
      <c r="F50" s="118" t="s">
        <v>13</v>
      </c>
      <c r="G50" s="118">
        <v>15</v>
      </c>
      <c r="H50" s="118" t="s">
        <v>271</v>
      </c>
      <c r="I50" s="28"/>
      <c r="J50" s="28"/>
    </row>
    <row r="51" spans="1:10" ht="233.25" customHeight="1" x14ac:dyDescent="0.25">
      <c r="A51" s="15">
        <v>5</v>
      </c>
      <c r="B51" s="118" t="s">
        <v>272</v>
      </c>
      <c r="C51" s="118" t="s">
        <v>92</v>
      </c>
      <c r="D51" s="118" t="s">
        <v>273</v>
      </c>
      <c r="E51" s="118" t="s">
        <v>290</v>
      </c>
      <c r="F51" s="118" t="s">
        <v>274</v>
      </c>
      <c r="G51" s="118">
        <v>3</v>
      </c>
      <c r="H51" s="118" t="s">
        <v>275</v>
      </c>
      <c r="I51" s="28"/>
      <c r="J51" s="28"/>
    </row>
    <row r="52" spans="1:10" ht="144" customHeight="1" x14ac:dyDescent="0.25">
      <c r="A52" s="15">
        <v>6</v>
      </c>
      <c r="B52" s="118" t="s">
        <v>277</v>
      </c>
      <c r="C52" s="118" t="s">
        <v>12</v>
      </c>
      <c r="D52" s="118" t="s">
        <v>273</v>
      </c>
      <c r="E52" s="16">
        <v>1</v>
      </c>
      <c r="F52" s="118" t="s">
        <v>13</v>
      </c>
      <c r="G52" s="118">
        <v>2</v>
      </c>
      <c r="H52" s="113" t="s">
        <v>278</v>
      </c>
      <c r="I52" s="28"/>
      <c r="J52" s="28"/>
    </row>
    <row r="53" spans="1:10" ht="144" customHeight="1" x14ac:dyDescent="0.25">
      <c r="A53" s="15">
        <v>7</v>
      </c>
      <c r="B53" s="118" t="s">
        <v>331</v>
      </c>
      <c r="C53" s="118" t="s">
        <v>334</v>
      </c>
      <c r="D53" s="118" t="s">
        <v>56</v>
      </c>
      <c r="E53" s="16">
        <v>1</v>
      </c>
      <c r="F53" s="118" t="s">
        <v>13</v>
      </c>
      <c r="G53" s="118">
        <v>5</v>
      </c>
      <c r="H53" s="113" t="s">
        <v>278</v>
      </c>
      <c r="I53" s="28"/>
      <c r="J53" s="28"/>
    </row>
    <row r="54" spans="1:10" ht="144" customHeight="1" x14ac:dyDescent="0.25">
      <c r="A54" s="15">
        <v>8</v>
      </c>
      <c r="B54" s="118" t="s">
        <v>332</v>
      </c>
      <c r="C54" s="118" t="s">
        <v>335</v>
      </c>
      <c r="D54" s="118" t="s">
        <v>56</v>
      </c>
      <c r="E54" s="16" t="s">
        <v>336</v>
      </c>
      <c r="F54" s="118" t="s">
        <v>337</v>
      </c>
      <c r="G54" s="118">
        <v>5</v>
      </c>
      <c r="H54" s="113" t="s">
        <v>370</v>
      </c>
      <c r="I54" s="28"/>
      <c r="J54" s="28"/>
    </row>
    <row r="55" spans="1:10" x14ac:dyDescent="0.25">
      <c r="A55" s="11"/>
      <c r="B55" s="17" t="s">
        <v>14</v>
      </c>
      <c r="C55" s="131"/>
      <c r="D55" s="131"/>
      <c r="E55" s="131"/>
      <c r="F55" s="131"/>
      <c r="G55" s="131">
        <f>G4+G36+G37+G50+G51+G52+G53+G54</f>
        <v>100</v>
      </c>
      <c r="H55" s="131"/>
      <c r="I55" s="26"/>
      <c r="J55" s="26">
        <f>J6+J10+J15+J19+J23+J28+J46+J36+J38+J42+J50+J51+J52+J32+J53+J54</f>
        <v>0</v>
      </c>
    </row>
    <row r="57" spans="1:10" ht="30" x14ac:dyDescent="0.25">
      <c r="B57" s="9" t="s">
        <v>276</v>
      </c>
    </row>
  </sheetData>
  <mergeCells count="77"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I42:I45"/>
    <mergeCell ref="J10:J13"/>
    <mergeCell ref="B14:C14"/>
    <mergeCell ref="A15:A18"/>
    <mergeCell ref="B15:B18"/>
    <mergeCell ref="C15:C18"/>
    <mergeCell ref="G15:G18"/>
    <mergeCell ref="I15:I18"/>
    <mergeCell ref="J15:J18"/>
    <mergeCell ref="A10:A13"/>
    <mergeCell ref="B10:B13"/>
    <mergeCell ref="C10:C13"/>
    <mergeCell ref="G10:G13"/>
    <mergeCell ref="H10:H13"/>
    <mergeCell ref="F5:F35"/>
    <mergeCell ref="I28:I31"/>
    <mergeCell ref="I32:I35"/>
    <mergeCell ref="J32:J35"/>
    <mergeCell ref="J19:J22"/>
    <mergeCell ref="H15:H18"/>
    <mergeCell ref="A42:A45"/>
    <mergeCell ref="J23:J26"/>
    <mergeCell ref="A23:A26"/>
    <mergeCell ref="B23:B26"/>
    <mergeCell ref="C23:C26"/>
    <mergeCell ref="G23:G26"/>
    <mergeCell ref="H23:H26"/>
    <mergeCell ref="I23:I26"/>
    <mergeCell ref="A38:A41"/>
    <mergeCell ref="C38:C41"/>
    <mergeCell ref="G38:G41"/>
    <mergeCell ref="I38:I41"/>
    <mergeCell ref="C42:C45"/>
    <mergeCell ref="G42:G45"/>
    <mergeCell ref="H38:H41"/>
    <mergeCell ref="H42:H45"/>
    <mergeCell ref="G32:G35"/>
    <mergeCell ref="H32:H35"/>
    <mergeCell ref="I10:I13"/>
    <mergeCell ref="A28:A31"/>
    <mergeCell ref="C28:C31"/>
    <mergeCell ref="G28:G31"/>
    <mergeCell ref="H28:H31"/>
    <mergeCell ref="A19:A22"/>
    <mergeCell ref="B19:B22"/>
    <mergeCell ref="C19:C22"/>
    <mergeCell ref="G19:G22"/>
    <mergeCell ref="H19:H22"/>
    <mergeCell ref="B27:C27"/>
    <mergeCell ref="B28:B31"/>
    <mergeCell ref="I19:I22"/>
    <mergeCell ref="J28:J31"/>
    <mergeCell ref="H46:H49"/>
    <mergeCell ref="I46:I49"/>
    <mergeCell ref="J46:J49"/>
    <mergeCell ref="A46:A49"/>
    <mergeCell ref="B46:B49"/>
    <mergeCell ref="C46:C49"/>
    <mergeCell ref="F38:F49"/>
    <mergeCell ref="G46:G49"/>
    <mergeCell ref="B38:B41"/>
    <mergeCell ref="B42:B45"/>
    <mergeCell ref="A32:A35"/>
    <mergeCell ref="B32:B35"/>
    <mergeCell ref="C32:C35"/>
    <mergeCell ref="J42:J45"/>
    <mergeCell ref="J38:J41"/>
  </mergeCells>
  <pageMargins left="0.43307086614173229" right="0.23622047244094491" top="0.35433070866141736" bottom="0.59055118110236227" header="0.31496062992125984" footer="0.31496062992125984"/>
  <pageSetup paperSize="9" scale="47" fitToHeight="2" orientation="portrait" r:id="rId1"/>
  <ignoredErrors>
    <ignoredError sqref="A4:A5 A14 A24:A27 A39:A41 A29:A31 A43:A45" numberStoredAsText="1"/>
    <ignoredError sqref="A6:A13 A15:A23 A28" twoDigitTextYear="1" numberStoredAsText="1"/>
    <ignoredError sqref="A32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M38"/>
  <sheetViews>
    <sheetView zoomScale="85" zoomScaleNormal="85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A36" sqref="A36"/>
    </sheetView>
  </sheetViews>
  <sheetFormatPr defaultRowHeight="15" x14ac:dyDescent="0.25"/>
  <cols>
    <col min="1" max="1" width="6.140625" style="31" customWidth="1"/>
    <col min="2" max="2" width="24.28515625" style="31" customWidth="1"/>
    <col min="3" max="3" width="11" style="31" customWidth="1"/>
    <col min="4" max="4" width="25.28515625" style="31" customWidth="1"/>
    <col min="5" max="5" width="12.140625" style="31" customWidth="1"/>
    <col min="6" max="6" width="17" style="31" customWidth="1"/>
    <col min="7" max="7" width="14.7109375" style="31" customWidth="1"/>
    <col min="8" max="8" width="35.5703125" style="31" customWidth="1"/>
    <col min="9" max="9" width="9.28515625" style="31" customWidth="1"/>
    <col min="10" max="10" width="38.140625" style="31" customWidth="1"/>
    <col min="11" max="11" width="41.28515625" bestFit="1" customWidth="1"/>
    <col min="13" max="13" width="15.28515625" bestFit="1" customWidth="1"/>
  </cols>
  <sheetData>
    <row r="1" spans="1:13" ht="71.25" customHeight="1" x14ac:dyDescent="0.25">
      <c r="J1" s="14" t="s">
        <v>458</v>
      </c>
      <c r="M1" s="6"/>
    </row>
    <row r="2" spans="1:13" ht="31.5" customHeight="1" x14ac:dyDescent="0.25">
      <c r="A2" s="180" t="s">
        <v>408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3" ht="45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5</v>
      </c>
      <c r="H3" s="119" t="s">
        <v>39</v>
      </c>
      <c r="I3" s="118" t="s">
        <v>6</v>
      </c>
      <c r="J3" s="118" t="s">
        <v>7</v>
      </c>
    </row>
    <row r="4" spans="1:13" ht="36.75" customHeight="1" x14ac:dyDescent="0.25">
      <c r="A4" s="120">
        <v>1</v>
      </c>
      <c r="B4" s="163" t="s">
        <v>8</v>
      </c>
      <c r="C4" s="164"/>
      <c r="D4" s="118"/>
      <c r="E4" s="118">
        <v>100</v>
      </c>
      <c r="F4" s="10"/>
      <c r="G4" s="118">
        <f>G5+G14</f>
        <v>30</v>
      </c>
      <c r="H4" s="12"/>
      <c r="I4" s="123"/>
      <c r="J4" s="118"/>
    </row>
    <row r="5" spans="1:13" ht="25.5" customHeight="1" x14ac:dyDescent="0.25">
      <c r="A5" s="114" t="s">
        <v>18</v>
      </c>
      <c r="B5" s="165" t="s">
        <v>123</v>
      </c>
      <c r="C5" s="166"/>
      <c r="D5" s="118"/>
      <c r="E5" s="118"/>
      <c r="F5" s="152" t="s">
        <v>17</v>
      </c>
      <c r="G5" s="111">
        <v>15</v>
      </c>
      <c r="H5" s="12"/>
      <c r="I5" s="123"/>
      <c r="J5" s="118"/>
    </row>
    <row r="6" spans="1:13" ht="33" customHeight="1" x14ac:dyDescent="0.25">
      <c r="A6" s="155" t="s">
        <v>58</v>
      </c>
      <c r="B6" s="161" t="s">
        <v>106</v>
      </c>
      <c r="C6" s="161" t="s">
        <v>9</v>
      </c>
      <c r="D6" s="119" t="s">
        <v>31</v>
      </c>
      <c r="E6" s="119" t="s">
        <v>124</v>
      </c>
      <c r="F6" s="153"/>
      <c r="G6" s="161">
        <v>10</v>
      </c>
      <c r="H6" s="161" t="s">
        <v>373</v>
      </c>
      <c r="I6" s="171"/>
      <c r="J6" s="152"/>
    </row>
    <row r="7" spans="1:13" ht="27" customHeight="1" x14ac:dyDescent="0.25">
      <c r="A7" s="156"/>
      <c r="B7" s="161"/>
      <c r="C7" s="161"/>
      <c r="D7" s="119" t="s">
        <v>32</v>
      </c>
      <c r="E7" s="119" t="s">
        <v>36</v>
      </c>
      <c r="F7" s="153"/>
      <c r="G7" s="161"/>
      <c r="H7" s="161"/>
      <c r="I7" s="172"/>
      <c r="J7" s="153"/>
    </row>
    <row r="8" spans="1:13" ht="27.75" customHeight="1" x14ac:dyDescent="0.25">
      <c r="A8" s="156"/>
      <c r="B8" s="161"/>
      <c r="C8" s="161"/>
      <c r="D8" s="119" t="s">
        <v>33</v>
      </c>
      <c r="E8" s="119" t="s">
        <v>125</v>
      </c>
      <c r="F8" s="153"/>
      <c r="G8" s="161"/>
      <c r="H8" s="161"/>
      <c r="I8" s="172"/>
      <c r="J8" s="153"/>
    </row>
    <row r="9" spans="1:13" ht="22.5" customHeight="1" x14ac:dyDescent="0.25">
      <c r="A9" s="157"/>
      <c r="B9" s="161"/>
      <c r="C9" s="161"/>
      <c r="D9" s="119" t="s">
        <v>34</v>
      </c>
      <c r="E9" s="119" t="s">
        <v>38</v>
      </c>
      <c r="F9" s="153"/>
      <c r="G9" s="161"/>
      <c r="H9" s="161"/>
      <c r="I9" s="173"/>
      <c r="J9" s="154"/>
    </row>
    <row r="10" spans="1:13" ht="34.5" customHeight="1" x14ac:dyDescent="0.25">
      <c r="A10" s="155" t="s">
        <v>59</v>
      </c>
      <c r="B10" s="161" t="s">
        <v>105</v>
      </c>
      <c r="C10" s="161" t="s">
        <v>9</v>
      </c>
      <c r="D10" s="119" t="s">
        <v>31</v>
      </c>
      <c r="E10" s="119" t="s">
        <v>124</v>
      </c>
      <c r="F10" s="153"/>
      <c r="G10" s="161">
        <v>5</v>
      </c>
      <c r="H10" s="152" t="s">
        <v>285</v>
      </c>
      <c r="I10" s="171"/>
      <c r="J10" s="152"/>
    </row>
    <row r="11" spans="1:13" ht="30.75" customHeight="1" x14ac:dyDescent="0.25">
      <c r="A11" s="156"/>
      <c r="B11" s="161"/>
      <c r="C11" s="161"/>
      <c r="D11" s="119" t="s">
        <v>32</v>
      </c>
      <c r="E11" s="119" t="s">
        <v>36</v>
      </c>
      <c r="F11" s="153"/>
      <c r="G11" s="161"/>
      <c r="H11" s="153"/>
      <c r="I11" s="172"/>
      <c r="J11" s="153"/>
    </row>
    <row r="12" spans="1:13" ht="29.25" customHeight="1" x14ac:dyDescent="0.25">
      <c r="A12" s="156"/>
      <c r="B12" s="161"/>
      <c r="C12" s="161"/>
      <c r="D12" s="119" t="s">
        <v>33</v>
      </c>
      <c r="E12" s="119" t="s">
        <v>125</v>
      </c>
      <c r="F12" s="153"/>
      <c r="G12" s="161"/>
      <c r="H12" s="153"/>
      <c r="I12" s="172"/>
      <c r="J12" s="153"/>
    </row>
    <row r="13" spans="1:13" ht="34.5" customHeight="1" x14ac:dyDescent="0.25">
      <c r="A13" s="157"/>
      <c r="B13" s="161"/>
      <c r="C13" s="161"/>
      <c r="D13" s="119" t="s">
        <v>34</v>
      </c>
      <c r="E13" s="119" t="s">
        <v>38</v>
      </c>
      <c r="F13" s="153"/>
      <c r="G13" s="161"/>
      <c r="H13" s="154"/>
      <c r="I13" s="173"/>
      <c r="J13" s="154"/>
    </row>
    <row r="14" spans="1:13" ht="15" customHeight="1" x14ac:dyDescent="0.25">
      <c r="A14" s="114" t="s">
        <v>19</v>
      </c>
      <c r="B14" s="168" t="s">
        <v>108</v>
      </c>
      <c r="C14" s="169"/>
      <c r="D14" s="119"/>
      <c r="E14" s="119"/>
      <c r="F14" s="153"/>
      <c r="G14" s="118">
        <f>G15+G19</f>
        <v>15</v>
      </c>
      <c r="H14" s="12"/>
      <c r="I14" s="23"/>
      <c r="J14" s="118"/>
    </row>
    <row r="15" spans="1:13" ht="36.75" customHeight="1" x14ac:dyDescent="0.25">
      <c r="A15" s="155" t="s">
        <v>40</v>
      </c>
      <c r="B15" s="152" t="s">
        <v>107</v>
      </c>
      <c r="C15" s="152" t="s">
        <v>9</v>
      </c>
      <c r="D15" s="119" t="s">
        <v>31</v>
      </c>
      <c r="E15" s="119" t="s">
        <v>124</v>
      </c>
      <c r="F15" s="153"/>
      <c r="G15" s="152">
        <v>10</v>
      </c>
      <c r="H15" s="161" t="s">
        <v>384</v>
      </c>
      <c r="I15" s="171"/>
      <c r="J15" s="152"/>
    </row>
    <row r="16" spans="1:13" ht="30" customHeight="1" x14ac:dyDescent="0.25">
      <c r="A16" s="156"/>
      <c r="B16" s="153"/>
      <c r="C16" s="153"/>
      <c r="D16" s="119" t="s">
        <v>32</v>
      </c>
      <c r="E16" s="119" t="s">
        <v>36</v>
      </c>
      <c r="F16" s="153"/>
      <c r="G16" s="153"/>
      <c r="H16" s="161"/>
      <c r="I16" s="172"/>
      <c r="J16" s="153"/>
    </row>
    <row r="17" spans="1:10" ht="27.75" customHeight="1" x14ac:dyDescent="0.25">
      <c r="A17" s="156"/>
      <c r="B17" s="153"/>
      <c r="C17" s="153"/>
      <c r="D17" s="119" t="s">
        <v>33</v>
      </c>
      <c r="E17" s="119" t="s">
        <v>125</v>
      </c>
      <c r="F17" s="153"/>
      <c r="G17" s="153"/>
      <c r="H17" s="161"/>
      <c r="I17" s="172"/>
      <c r="J17" s="153"/>
    </row>
    <row r="18" spans="1:10" ht="45.75" customHeight="1" x14ac:dyDescent="0.25">
      <c r="A18" s="157"/>
      <c r="B18" s="154"/>
      <c r="C18" s="154"/>
      <c r="D18" s="119" t="s">
        <v>34</v>
      </c>
      <c r="E18" s="119" t="s">
        <v>91</v>
      </c>
      <c r="F18" s="153"/>
      <c r="G18" s="154"/>
      <c r="H18" s="161"/>
      <c r="I18" s="173"/>
      <c r="J18" s="154"/>
    </row>
    <row r="19" spans="1:10" ht="39.75" customHeight="1" x14ac:dyDescent="0.25">
      <c r="A19" s="155" t="s">
        <v>41</v>
      </c>
      <c r="B19" s="152" t="s">
        <v>16</v>
      </c>
      <c r="C19" s="152" t="s">
        <v>9</v>
      </c>
      <c r="D19" s="119" t="s">
        <v>31</v>
      </c>
      <c r="E19" s="119" t="s">
        <v>116</v>
      </c>
      <c r="F19" s="153"/>
      <c r="G19" s="161">
        <v>5</v>
      </c>
      <c r="H19" s="161" t="s">
        <v>200</v>
      </c>
      <c r="I19" s="171"/>
      <c r="J19" s="152"/>
    </row>
    <row r="20" spans="1:10" ht="45" customHeight="1" x14ac:dyDescent="0.25">
      <c r="A20" s="156"/>
      <c r="B20" s="153"/>
      <c r="C20" s="153"/>
      <c r="D20" s="119" t="s">
        <v>32</v>
      </c>
      <c r="E20" s="119" t="s">
        <v>126</v>
      </c>
      <c r="F20" s="153"/>
      <c r="G20" s="161"/>
      <c r="H20" s="161"/>
      <c r="I20" s="172"/>
      <c r="J20" s="153"/>
    </row>
    <row r="21" spans="1:10" ht="32.25" customHeight="1" x14ac:dyDescent="0.25">
      <c r="A21" s="156"/>
      <c r="B21" s="153"/>
      <c r="C21" s="153"/>
      <c r="D21" s="119" t="s">
        <v>33</v>
      </c>
      <c r="E21" s="119" t="s">
        <v>127</v>
      </c>
      <c r="F21" s="153"/>
      <c r="G21" s="161"/>
      <c r="H21" s="161"/>
      <c r="I21" s="172"/>
      <c r="J21" s="153"/>
    </row>
    <row r="22" spans="1:10" ht="57.75" customHeight="1" x14ac:dyDescent="0.25">
      <c r="A22" s="157"/>
      <c r="B22" s="154"/>
      <c r="C22" s="154"/>
      <c r="D22" s="125" t="s">
        <v>34</v>
      </c>
      <c r="E22" s="125" t="s">
        <v>91</v>
      </c>
      <c r="F22" s="153"/>
      <c r="G22" s="152"/>
      <c r="H22" s="161"/>
      <c r="I22" s="173"/>
      <c r="J22" s="154"/>
    </row>
    <row r="23" spans="1:10" ht="90" x14ac:dyDescent="0.25">
      <c r="A23" s="120" t="s">
        <v>22</v>
      </c>
      <c r="B23" s="113" t="s">
        <v>140</v>
      </c>
      <c r="C23" s="113" t="s">
        <v>81</v>
      </c>
      <c r="D23" s="118" t="s">
        <v>56</v>
      </c>
      <c r="E23" s="119" t="s">
        <v>141</v>
      </c>
      <c r="F23" s="118" t="s">
        <v>13</v>
      </c>
      <c r="G23" s="118">
        <v>10</v>
      </c>
      <c r="H23" s="111" t="s">
        <v>144</v>
      </c>
      <c r="I23" s="32"/>
      <c r="J23" s="118"/>
    </row>
    <row r="24" spans="1:10" ht="156.75" customHeight="1" x14ac:dyDescent="0.25">
      <c r="A24" s="120" t="s">
        <v>23</v>
      </c>
      <c r="B24" s="113" t="s">
        <v>142</v>
      </c>
      <c r="C24" s="113" t="s">
        <v>9</v>
      </c>
      <c r="D24" s="118" t="s">
        <v>56</v>
      </c>
      <c r="E24" s="119">
        <v>98</v>
      </c>
      <c r="F24" s="118" t="s">
        <v>13</v>
      </c>
      <c r="G24" s="118">
        <v>5</v>
      </c>
      <c r="H24" s="111" t="s">
        <v>143</v>
      </c>
      <c r="I24" s="124"/>
      <c r="J24" s="118"/>
    </row>
    <row r="25" spans="1:10" ht="40.5" customHeight="1" x14ac:dyDescent="0.25">
      <c r="A25" s="155" t="s">
        <v>24</v>
      </c>
      <c r="B25" s="152" t="s">
        <v>361</v>
      </c>
      <c r="C25" s="152" t="s">
        <v>12</v>
      </c>
      <c r="D25" s="119" t="s">
        <v>117</v>
      </c>
      <c r="E25" s="119"/>
      <c r="F25" s="152" t="s">
        <v>13</v>
      </c>
      <c r="G25" s="152">
        <v>10</v>
      </c>
      <c r="H25" s="152" t="s">
        <v>306</v>
      </c>
      <c r="I25" s="171"/>
      <c r="J25" s="152"/>
    </row>
    <row r="26" spans="1:10" ht="26.25" customHeight="1" x14ac:dyDescent="0.25">
      <c r="A26" s="156"/>
      <c r="B26" s="153"/>
      <c r="C26" s="153"/>
      <c r="D26" s="119" t="s">
        <v>31</v>
      </c>
      <c r="E26" s="119" t="s">
        <v>119</v>
      </c>
      <c r="F26" s="153"/>
      <c r="G26" s="153"/>
      <c r="H26" s="153"/>
      <c r="I26" s="172"/>
      <c r="J26" s="153"/>
    </row>
    <row r="27" spans="1:10" ht="44.25" customHeight="1" x14ac:dyDescent="0.25">
      <c r="A27" s="156"/>
      <c r="B27" s="153"/>
      <c r="C27" s="153"/>
      <c r="D27" s="119" t="s">
        <v>32</v>
      </c>
      <c r="E27" s="119" t="s">
        <v>120</v>
      </c>
      <c r="F27" s="153"/>
      <c r="G27" s="153"/>
      <c r="H27" s="153"/>
      <c r="I27" s="172"/>
      <c r="J27" s="153"/>
    </row>
    <row r="28" spans="1:10" ht="31.5" customHeight="1" x14ac:dyDescent="0.25">
      <c r="A28" s="156"/>
      <c r="B28" s="153"/>
      <c r="C28" s="153"/>
      <c r="D28" s="119" t="s">
        <v>33</v>
      </c>
      <c r="E28" s="119" t="s">
        <v>121</v>
      </c>
      <c r="F28" s="153"/>
      <c r="G28" s="153"/>
      <c r="H28" s="153"/>
      <c r="I28" s="172"/>
      <c r="J28" s="153"/>
    </row>
    <row r="29" spans="1:10" ht="30" customHeight="1" x14ac:dyDescent="0.25">
      <c r="A29" s="157"/>
      <c r="B29" s="154"/>
      <c r="C29" s="154"/>
      <c r="D29" s="119" t="s">
        <v>34</v>
      </c>
      <c r="E29" s="119" t="s">
        <v>122</v>
      </c>
      <c r="F29" s="154"/>
      <c r="G29" s="154"/>
      <c r="H29" s="154"/>
      <c r="I29" s="173"/>
      <c r="J29" s="154"/>
    </row>
    <row r="30" spans="1:10" ht="149.25" customHeight="1" x14ac:dyDescent="0.25">
      <c r="A30" s="114" t="s">
        <v>27</v>
      </c>
      <c r="B30" s="111" t="s">
        <v>133</v>
      </c>
      <c r="C30" s="111" t="s">
        <v>81</v>
      </c>
      <c r="D30" s="118" t="s">
        <v>56</v>
      </c>
      <c r="E30" s="118">
        <v>0</v>
      </c>
      <c r="F30" s="111" t="s">
        <v>13</v>
      </c>
      <c r="G30" s="111">
        <v>15</v>
      </c>
      <c r="H30" s="125" t="s">
        <v>135</v>
      </c>
      <c r="I30" s="25"/>
      <c r="J30" s="118"/>
    </row>
    <row r="31" spans="1:10" ht="149.25" customHeight="1" x14ac:dyDescent="0.25">
      <c r="A31" s="114" t="s">
        <v>28</v>
      </c>
      <c r="B31" s="111" t="s">
        <v>383</v>
      </c>
      <c r="C31" s="111" t="s">
        <v>9</v>
      </c>
      <c r="D31" s="118" t="s">
        <v>56</v>
      </c>
      <c r="E31" s="118">
        <v>90</v>
      </c>
      <c r="F31" s="111" t="s">
        <v>134</v>
      </c>
      <c r="G31" s="111">
        <v>15</v>
      </c>
      <c r="H31" s="125" t="s">
        <v>206</v>
      </c>
      <c r="I31" s="25"/>
      <c r="J31" s="118"/>
    </row>
    <row r="32" spans="1:10" ht="216.75" customHeight="1" x14ac:dyDescent="0.25">
      <c r="A32" s="120" t="s">
        <v>57</v>
      </c>
      <c r="B32" s="118" t="s">
        <v>272</v>
      </c>
      <c r="C32" s="118" t="s">
        <v>92</v>
      </c>
      <c r="D32" s="118" t="s">
        <v>273</v>
      </c>
      <c r="E32" s="118" t="s">
        <v>290</v>
      </c>
      <c r="F32" s="118" t="s">
        <v>274</v>
      </c>
      <c r="G32" s="118">
        <v>3</v>
      </c>
      <c r="H32" s="118" t="s">
        <v>275</v>
      </c>
      <c r="I32" s="28"/>
      <c r="J32" s="28"/>
    </row>
    <row r="33" spans="1:10" ht="135" x14ac:dyDescent="0.25">
      <c r="A33" s="120" t="s">
        <v>280</v>
      </c>
      <c r="B33" s="118" t="s">
        <v>277</v>
      </c>
      <c r="C33" s="118" t="s">
        <v>12</v>
      </c>
      <c r="D33" s="118" t="s">
        <v>273</v>
      </c>
      <c r="E33" s="16">
        <v>1</v>
      </c>
      <c r="F33" s="118" t="s">
        <v>13</v>
      </c>
      <c r="G33" s="118">
        <v>2</v>
      </c>
      <c r="H33" s="113" t="s">
        <v>278</v>
      </c>
      <c r="I33" s="28"/>
      <c r="J33" s="28"/>
    </row>
    <row r="34" spans="1:10" ht="75" x14ac:dyDescent="0.25">
      <c r="A34" s="15">
        <v>9</v>
      </c>
      <c r="B34" s="118" t="s">
        <v>331</v>
      </c>
      <c r="C34" s="118" t="s">
        <v>334</v>
      </c>
      <c r="D34" s="118" t="s">
        <v>56</v>
      </c>
      <c r="E34" s="16">
        <v>1</v>
      </c>
      <c r="F34" s="118" t="s">
        <v>13</v>
      </c>
      <c r="G34" s="118">
        <v>5</v>
      </c>
      <c r="H34" s="113" t="s">
        <v>278</v>
      </c>
      <c r="I34" s="28"/>
      <c r="J34" s="28"/>
    </row>
    <row r="35" spans="1:10" ht="135" x14ac:dyDescent="0.25">
      <c r="A35" s="15">
        <v>10</v>
      </c>
      <c r="B35" s="118" t="s">
        <v>332</v>
      </c>
      <c r="C35" s="118" t="s">
        <v>335</v>
      </c>
      <c r="D35" s="118" t="s">
        <v>56</v>
      </c>
      <c r="E35" s="16" t="s">
        <v>336</v>
      </c>
      <c r="F35" s="118" t="s">
        <v>337</v>
      </c>
      <c r="G35" s="118">
        <v>5</v>
      </c>
      <c r="H35" s="113" t="s">
        <v>370</v>
      </c>
      <c r="I35" s="28"/>
      <c r="J35" s="28"/>
    </row>
    <row r="36" spans="1:10" x14ac:dyDescent="0.25">
      <c r="A36" s="21"/>
      <c r="B36" s="21" t="s">
        <v>14</v>
      </c>
      <c r="C36" s="21"/>
      <c r="D36" s="21"/>
      <c r="E36" s="21"/>
      <c r="F36" s="21"/>
      <c r="G36" s="65">
        <f>G31+G30+G24+G23+G4+G25+G32+G33+G34+G35</f>
        <v>100</v>
      </c>
      <c r="H36" s="21"/>
      <c r="I36" s="133"/>
      <c r="J36" s="134">
        <f>J6+J10+J15+J19+J23+J24+J25+J30+J31+J32+J33+J34+J35</f>
        <v>0</v>
      </c>
    </row>
    <row r="38" spans="1:10" ht="30" x14ac:dyDescent="0.25">
      <c r="B38" s="9" t="s">
        <v>276</v>
      </c>
    </row>
  </sheetData>
  <mergeCells count="41">
    <mergeCell ref="A25:A29"/>
    <mergeCell ref="C25:C29"/>
    <mergeCell ref="I19:I22"/>
    <mergeCell ref="G19:G22"/>
    <mergeCell ref="F25:F29"/>
    <mergeCell ref="H25:H29"/>
    <mergeCell ref="I25:I29"/>
    <mergeCell ref="A19:A22"/>
    <mergeCell ref="I15:I18"/>
    <mergeCell ref="J25:J29"/>
    <mergeCell ref="G25:G29"/>
    <mergeCell ref="H19:H22"/>
    <mergeCell ref="B25:B29"/>
    <mergeCell ref="B19:B22"/>
    <mergeCell ref="C19:C22"/>
    <mergeCell ref="H15:H18"/>
    <mergeCell ref="I6:I9"/>
    <mergeCell ref="A10:A13"/>
    <mergeCell ref="B10:B13"/>
    <mergeCell ref="C10:C13"/>
    <mergeCell ref="G10:G13"/>
    <mergeCell ref="H10:H13"/>
    <mergeCell ref="I10:I13"/>
    <mergeCell ref="G6:G9"/>
    <mergeCell ref="H6:H9"/>
    <mergeCell ref="J6:J9"/>
    <mergeCell ref="J10:J13"/>
    <mergeCell ref="J15:J18"/>
    <mergeCell ref="J19:J22"/>
    <mergeCell ref="A2:J2"/>
    <mergeCell ref="G15:G18"/>
    <mergeCell ref="B4:C4"/>
    <mergeCell ref="B5:C5"/>
    <mergeCell ref="F5:F22"/>
    <mergeCell ref="A6:A9"/>
    <mergeCell ref="B6:B9"/>
    <mergeCell ref="C6:C9"/>
    <mergeCell ref="B14:C14"/>
    <mergeCell ref="A15:A18"/>
    <mergeCell ref="B15:B18"/>
    <mergeCell ref="C15:C18"/>
  </mergeCells>
  <pageMargins left="0" right="0" top="0" bottom="0" header="0.31496062992125984" footer="0.31496062992125984"/>
  <pageSetup paperSize="9" scale="52" fitToHeight="2" orientation="portrait" r:id="rId1"/>
  <ignoredErrors>
    <ignoredError sqref="A23:A25 A30:A33" numberStoredAsText="1"/>
    <ignoredError sqref="A19:A22 A10:A18 A6:A9" twoDigitTextYear="1"/>
    <ignoredError sqref="A5" twoDigitTextYear="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52</vt:i4>
      </vt:variant>
      <vt:variant>
        <vt:lpstr>Именованные диапазоны</vt:lpstr>
      </vt:variant>
      <vt:variant>
        <vt:i4>43</vt:i4>
      </vt:variant>
    </vt:vector>
  </HeadingPairs>
  <TitlesOfParts>
    <vt:vector size="95" baseType="lpstr">
      <vt:lpstr>Бокситогорская МБ </vt:lpstr>
      <vt:lpstr>Волосовская</vt:lpstr>
      <vt:lpstr>Волховская </vt:lpstr>
      <vt:lpstr>Всеволожская</vt:lpstr>
      <vt:lpstr>Токсовская</vt:lpstr>
      <vt:lpstr>Сертолово</vt:lpstr>
      <vt:lpstr>Приморск</vt:lpstr>
      <vt:lpstr>Рощино</vt:lpstr>
      <vt:lpstr>Выборгская ДГБ</vt:lpstr>
      <vt:lpstr>Выборгский роддом</vt:lpstr>
      <vt:lpstr>Выборгская МБ</vt:lpstr>
      <vt:lpstr>Гатчинская КМБ</vt:lpstr>
      <vt:lpstr>Кингисеппская МБ</vt:lpstr>
      <vt:lpstr>Киришская МБ</vt:lpstr>
      <vt:lpstr>Кировская МБ</vt:lpstr>
      <vt:lpstr>Лодейнопольская МБ</vt:lpstr>
      <vt:lpstr>Ломоносовская МБ</vt:lpstr>
      <vt:lpstr>Лужская МБ</vt:lpstr>
      <vt:lpstr>Подпорожская МБ</vt:lpstr>
      <vt:lpstr>Приозерская МБ</vt:lpstr>
      <vt:lpstr>Сланцевская МБ</vt:lpstr>
      <vt:lpstr>Тихвинская МБ</vt:lpstr>
      <vt:lpstr>Тосненская КМБ</vt:lpstr>
      <vt:lpstr>Центр проф патологии</vt:lpstr>
      <vt:lpstr>Центр СПИД</vt:lpstr>
      <vt:lpstr>Лужский дом ребёнка</vt:lpstr>
      <vt:lpstr>Всеволожский дом ребенка</vt:lpstr>
      <vt:lpstr>Контрольно-анал лабор</vt:lpstr>
      <vt:lpstr>Ленобл центр</vt:lpstr>
      <vt:lpstr>ЛОКБ</vt:lpstr>
      <vt:lpstr>ЛОДКБ</vt:lpstr>
      <vt:lpstr>ЛОКОД</vt:lpstr>
      <vt:lpstr>БСМЭ</vt:lpstr>
      <vt:lpstr>ЦКЛО</vt:lpstr>
      <vt:lpstr>Выборг ТБ</vt:lpstr>
      <vt:lpstr>ТБ Дружноселье</vt:lpstr>
      <vt:lpstr>ТБ Зеленохолмская</vt:lpstr>
      <vt:lpstr>ЛОПТД</vt:lpstr>
      <vt:lpstr>ТБ Тихвин</vt:lpstr>
      <vt:lpstr>Мед техникум</vt:lpstr>
      <vt:lpstr>МК Выборг</vt:lpstr>
      <vt:lpstr>МК Тихвин</vt:lpstr>
      <vt:lpstr>ЛОНД</vt:lpstr>
      <vt:lpstr>ВМНД</vt:lpstr>
      <vt:lpstr>ПБ Дружноселье</vt:lpstr>
      <vt:lpstr>ПБ Свирская</vt:lpstr>
      <vt:lpstr>ПБ Тихвин</vt:lpstr>
      <vt:lpstr>ПБ Ульяновская</vt:lpstr>
      <vt:lpstr>ЛОПНД</vt:lpstr>
      <vt:lpstr>МИАЦ</vt:lpstr>
      <vt:lpstr>Центр Мед.профилактики</vt:lpstr>
      <vt:lpstr>ТЦМК</vt:lpstr>
      <vt:lpstr>'Бокситогорская МБ '!Область_печати</vt:lpstr>
      <vt:lpstr>БСМЭ!Область_печати</vt:lpstr>
      <vt:lpstr>ВМНД!Область_печати</vt:lpstr>
      <vt:lpstr>Волосовская!Область_печати</vt:lpstr>
      <vt:lpstr>Всеволожская!Область_печати</vt:lpstr>
      <vt:lpstr>'Всеволожский дом ребенка'!Область_печати</vt:lpstr>
      <vt:lpstr>'Выборг ТБ'!Область_печати</vt:lpstr>
      <vt:lpstr>'Выборгская МБ'!Область_печати</vt:lpstr>
      <vt:lpstr>'Гатчинская КМБ'!Область_печати</vt:lpstr>
      <vt:lpstr>'Кингисеппская МБ'!Область_печати</vt:lpstr>
      <vt:lpstr>'Киришская МБ'!Область_печати</vt:lpstr>
      <vt:lpstr>'Кировская МБ'!Область_печати</vt:lpstr>
      <vt:lpstr>'Контрольно-анал лабор'!Область_печати</vt:lpstr>
      <vt:lpstr>'Ленобл центр'!Область_печати</vt:lpstr>
      <vt:lpstr>'Лодейнопольская МБ'!Область_печати</vt:lpstr>
      <vt:lpstr>ЛОДКБ!Область_печати</vt:lpstr>
      <vt:lpstr>ЛОКБ!Область_печати</vt:lpstr>
      <vt:lpstr>ЛОКОД!Область_печати</vt:lpstr>
      <vt:lpstr>'Ломоносовская МБ'!Область_печати</vt:lpstr>
      <vt:lpstr>ЛОНД!Область_печати</vt:lpstr>
      <vt:lpstr>ЛОПНД!Область_печати</vt:lpstr>
      <vt:lpstr>ЛОПТД!Область_печати</vt:lpstr>
      <vt:lpstr>'Лужская МБ'!Область_печати</vt:lpstr>
      <vt:lpstr>'Лужский дом ребёнка'!Область_печати</vt:lpstr>
      <vt:lpstr>МИАЦ!Область_печати</vt:lpstr>
      <vt:lpstr>'ПБ Дружноселье'!Область_печати</vt:lpstr>
      <vt:lpstr>'ПБ Свирская'!Область_печати</vt:lpstr>
      <vt:lpstr>'ПБ Тихвин'!Область_печати</vt:lpstr>
      <vt:lpstr>'ПБ Ульяновская'!Область_печати</vt:lpstr>
      <vt:lpstr>'Подпорожская МБ'!Область_печати</vt:lpstr>
      <vt:lpstr>Приморск!Область_печати</vt:lpstr>
      <vt:lpstr>'Приозерская МБ'!Область_печати</vt:lpstr>
      <vt:lpstr>Рощино!Область_печати</vt:lpstr>
      <vt:lpstr>Сертолово!Область_печати</vt:lpstr>
      <vt:lpstr>'Сланцевская МБ'!Область_печати</vt:lpstr>
      <vt:lpstr>'ТБ Дружноселье'!Область_печати</vt:lpstr>
      <vt:lpstr>'ТБ Зеленохолмская'!Область_печати</vt:lpstr>
      <vt:lpstr>'ТБ Тихвин'!Область_печати</vt:lpstr>
      <vt:lpstr>'Тихвинская МБ'!Область_печати</vt:lpstr>
      <vt:lpstr>Токсовская!Область_печати</vt:lpstr>
      <vt:lpstr>'Тосненская КМБ'!Область_печати</vt:lpstr>
      <vt:lpstr>'Центр СПИД'!Область_печати</vt:lpstr>
      <vt:lpstr>ЦКЛО!Область_печати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Игоревна Ровкина</dc:creator>
  <cp:lastModifiedBy>Юлия Павловна Коршева</cp:lastModifiedBy>
  <cp:lastPrinted>2020-10-29T07:13:36Z</cp:lastPrinted>
  <dcterms:created xsi:type="dcterms:W3CDTF">2016-02-01T09:26:34Z</dcterms:created>
  <dcterms:modified xsi:type="dcterms:W3CDTF">2020-11-02T12:00:57Z</dcterms:modified>
</cp:coreProperties>
</file>